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76" firstSheet="4" activeTab="4"/>
  </bookViews>
  <sheets>
    <sheet name="U10 Girls" sheetId="17" r:id="rId1"/>
    <sheet name="U10 Boys" sheetId="18" r:id="rId2"/>
    <sheet name="U11 Girls" sheetId="15" r:id="rId3"/>
    <sheet name="U11 Boys" sheetId="16" r:id="rId4"/>
    <sheet name="U12 Girls" sheetId="1" r:id="rId5"/>
    <sheet name="U12 Boys" sheetId="2" r:id="rId6"/>
    <sheet name="U13 Girls" sheetId="3" r:id="rId7"/>
    <sheet name="U13 Boys" sheetId="4" r:id="rId8"/>
    <sheet name="U14 Girls" sheetId="5" r:id="rId9"/>
    <sheet name="U14 Boys" sheetId="6" r:id="rId10"/>
    <sheet name="U15 Girls" sheetId="7" r:id="rId11"/>
    <sheet name="U15 Boys" sheetId="8" r:id="rId12"/>
    <sheet name="U16 Girls" sheetId="9" r:id="rId13"/>
    <sheet name="U16 Boys" sheetId="10" r:id="rId14"/>
  </sheets>
  <definedNames>
    <definedName name="_xlnm._FilterDatabase" localSheetId="1" hidden="1">'U10 Boys'!$A$2:$N$2</definedName>
    <definedName name="_xlnm._FilterDatabase" localSheetId="0" hidden="1">'U10 Girls'!$A$2:$N$2</definedName>
    <definedName name="_xlnm._FilterDatabase" localSheetId="3" hidden="1">'U11 Boys'!$A$2:$N$2</definedName>
    <definedName name="_xlnm._FilterDatabase" localSheetId="2" hidden="1">'U11 Girls'!$A$2:$N$2</definedName>
    <definedName name="_xlnm._FilterDatabase" localSheetId="5" hidden="1">'U12 Boys'!$A$2:$P$2</definedName>
    <definedName name="_xlnm._FilterDatabase" localSheetId="4" hidden="1">'U12 Girls'!$A$2:$P$2</definedName>
    <definedName name="_xlnm._FilterDatabase" localSheetId="7" hidden="1">'U13 Boys'!$A$2:$Q$2</definedName>
    <definedName name="_xlnm._FilterDatabase" localSheetId="9" hidden="1">'U14 Boys'!$A$2:$T$2</definedName>
    <definedName name="_xlnm._FilterDatabase" localSheetId="8" hidden="1">'U14 Girls'!$A$2:$T$2</definedName>
    <definedName name="_xlnm._FilterDatabase" localSheetId="11" hidden="1">'U15 Boys'!$A$2:$R$2</definedName>
    <definedName name="_xlnm._FilterDatabase" localSheetId="10" hidden="1">'U15 Girls'!$A$2:$R$2</definedName>
    <definedName name="_xlnm._FilterDatabase" localSheetId="13" hidden="1">'U16 Boys'!$A$2:$R$2</definedName>
    <definedName name="_xlnm._FilterDatabase" localSheetId="12" hidden="1">'U16 Girls'!$A$2:$R$2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0" l="1"/>
  <c r="R4" i="10" s="1"/>
  <c r="L17" i="10"/>
  <c r="R17" i="10" s="1"/>
  <c r="L27" i="10"/>
  <c r="R27" i="10" s="1"/>
  <c r="L19" i="10"/>
  <c r="R19" i="10" s="1"/>
  <c r="F6" i="10"/>
  <c r="L6" i="10" s="1"/>
  <c r="R6" i="10" s="1"/>
  <c r="F9" i="10"/>
  <c r="L9" i="10" s="1"/>
  <c r="R9" i="10" s="1"/>
  <c r="F10" i="10"/>
  <c r="L10" i="10" s="1"/>
  <c r="R10" i="10" s="1"/>
  <c r="F11" i="10"/>
  <c r="L11" i="10" s="1"/>
  <c r="R11" i="10" s="1"/>
  <c r="F12" i="10"/>
  <c r="L12" i="10" s="1"/>
  <c r="R12" i="10" s="1"/>
  <c r="F13" i="10"/>
  <c r="L13" i="10" s="1"/>
  <c r="R13" i="10" s="1"/>
  <c r="F14" i="10"/>
  <c r="L14" i="10" s="1"/>
  <c r="R14" i="10" s="1"/>
  <c r="F15" i="10"/>
  <c r="L15" i="10" s="1"/>
  <c r="R15" i="10" s="1"/>
  <c r="F4" i="10"/>
  <c r="F17" i="10"/>
  <c r="F18" i="10"/>
  <c r="L18" i="10" s="1"/>
  <c r="R18" i="10" s="1"/>
  <c r="F7" i="10"/>
  <c r="L7" i="10" s="1"/>
  <c r="R7" i="10" s="1"/>
  <c r="F8" i="10"/>
  <c r="L8" i="10" s="1"/>
  <c r="R8" i="10" s="1"/>
  <c r="F5" i="10"/>
  <c r="L5" i="10" s="1"/>
  <c r="R5" i="10" s="1"/>
  <c r="F20" i="10"/>
  <c r="L20" i="10" s="1"/>
  <c r="R20" i="10" s="1"/>
  <c r="F22" i="10"/>
  <c r="L22" i="10" s="1"/>
  <c r="R22" i="10" s="1"/>
  <c r="F23" i="10"/>
  <c r="L23" i="10" s="1"/>
  <c r="R23" i="10" s="1"/>
  <c r="F24" i="10"/>
  <c r="L24" i="10" s="1"/>
  <c r="R24" i="10" s="1"/>
  <c r="F25" i="10"/>
  <c r="L25" i="10" s="1"/>
  <c r="R25" i="10" s="1"/>
  <c r="F16" i="10"/>
  <c r="L16" i="10" s="1"/>
  <c r="R16" i="10" s="1"/>
  <c r="F27" i="10"/>
  <c r="F19" i="10"/>
  <c r="F21" i="10"/>
  <c r="L21" i="10" s="1"/>
  <c r="R21" i="10" s="1"/>
  <c r="F26" i="10"/>
  <c r="L26" i="10" s="1"/>
  <c r="R26" i="10" s="1"/>
  <c r="F28" i="10"/>
  <c r="L28" i="10" s="1"/>
  <c r="R28" i="10" s="1"/>
  <c r="F29" i="10"/>
  <c r="L29" i="10" s="1"/>
  <c r="R29" i="10" s="1"/>
  <c r="R9" i="9"/>
  <c r="R10" i="9"/>
  <c r="R11" i="9"/>
  <c r="R12" i="9"/>
  <c r="R13" i="9"/>
  <c r="R14" i="9"/>
  <c r="R17" i="9"/>
  <c r="R24" i="9"/>
  <c r="R25" i="9"/>
  <c r="R27" i="9"/>
  <c r="R28" i="9"/>
  <c r="R29" i="9"/>
  <c r="R33" i="9"/>
  <c r="R34" i="9"/>
  <c r="R26" i="9"/>
  <c r="R31" i="9"/>
  <c r="R37" i="9"/>
  <c r="R16" i="9"/>
  <c r="R32" i="9"/>
  <c r="L6" i="9"/>
  <c r="R6" i="9" s="1"/>
  <c r="L7" i="9"/>
  <c r="R7" i="9" s="1"/>
  <c r="L9" i="9"/>
  <c r="L10" i="9"/>
  <c r="L11" i="9"/>
  <c r="L12" i="9"/>
  <c r="L13" i="9"/>
  <c r="L14" i="9"/>
  <c r="L17" i="9"/>
  <c r="L18" i="9"/>
  <c r="R18" i="9" s="1"/>
  <c r="L19" i="9"/>
  <c r="R19" i="9" s="1"/>
  <c r="L24" i="9"/>
  <c r="L25" i="9"/>
  <c r="L27" i="9"/>
  <c r="L28" i="9"/>
  <c r="L29" i="9"/>
  <c r="L33" i="9"/>
  <c r="L34" i="9"/>
  <c r="L35" i="9"/>
  <c r="R35" i="9" s="1"/>
  <c r="L30" i="9"/>
  <c r="R30" i="9" s="1"/>
  <c r="L26" i="9"/>
  <c r="L31" i="9"/>
  <c r="L37" i="9"/>
  <c r="L16" i="9"/>
  <c r="L32" i="9"/>
  <c r="F6" i="9"/>
  <c r="F7" i="9"/>
  <c r="F3" i="9"/>
  <c r="L3" i="9" s="1"/>
  <c r="R3" i="9" s="1"/>
  <c r="F8" i="9"/>
  <c r="L8" i="9" s="1"/>
  <c r="R8" i="9" s="1"/>
  <c r="F5" i="9"/>
  <c r="L5" i="9" s="1"/>
  <c r="R5" i="9" s="1"/>
  <c r="F9" i="9"/>
  <c r="F10" i="9"/>
  <c r="F11" i="9"/>
  <c r="F12" i="9"/>
  <c r="F13" i="9"/>
  <c r="F14" i="9"/>
  <c r="F17" i="9"/>
  <c r="F18" i="9"/>
  <c r="F19" i="9"/>
  <c r="F20" i="9"/>
  <c r="L20" i="9" s="1"/>
  <c r="R20" i="9" s="1"/>
  <c r="F22" i="9"/>
  <c r="L22" i="9" s="1"/>
  <c r="R22" i="9" s="1"/>
  <c r="F23" i="9"/>
  <c r="L23" i="9" s="1"/>
  <c r="R23" i="9" s="1"/>
  <c r="F24" i="9"/>
  <c r="F25" i="9"/>
  <c r="F27" i="9"/>
  <c r="F28" i="9"/>
  <c r="F29" i="9"/>
  <c r="F33" i="9"/>
  <c r="F34" i="9"/>
  <c r="F35" i="9"/>
  <c r="F30" i="9"/>
  <c r="F36" i="9"/>
  <c r="L36" i="9" s="1"/>
  <c r="R36" i="9" s="1"/>
  <c r="F21" i="9"/>
  <c r="L21" i="9" s="1"/>
  <c r="R21" i="9" s="1"/>
  <c r="F15" i="9"/>
  <c r="L15" i="9" s="1"/>
  <c r="R15" i="9" s="1"/>
  <c r="F26" i="9"/>
  <c r="F31" i="9"/>
  <c r="F37" i="9"/>
  <c r="F16" i="9"/>
  <c r="F32" i="9"/>
  <c r="R8" i="8"/>
  <c r="R35" i="8"/>
  <c r="R28" i="8"/>
  <c r="L6" i="8"/>
  <c r="R6" i="8" s="1"/>
  <c r="L20" i="8"/>
  <c r="R20" i="8" s="1"/>
  <c r="L8" i="8"/>
  <c r="L25" i="8"/>
  <c r="R25" i="8" s="1"/>
  <c r="L31" i="8"/>
  <c r="R31" i="8" s="1"/>
  <c r="L35" i="8"/>
  <c r="L14" i="8"/>
  <c r="R14" i="8" s="1"/>
  <c r="L22" i="8"/>
  <c r="R22" i="8" s="1"/>
  <c r="L28" i="8"/>
  <c r="F4" i="8"/>
  <c r="L4" i="8" s="1"/>
  <c r="R4" i="8" s="1"/>
  <c r="F7" i="8"/>
  <c r="L7" i="8" s="1"/>
  <c r="R7" i="8" s="1"/>
  <c r="F5" i="8"/>
  <c r="L5" i="8" s="1"/>
  <c r="R5" i="8" s="1"/>
  <c r="F6" i="8"/>
  <c r="F9" i="8"/>
  <c r="L9" i="8" s="1"/>
  <c r="R9" i="8" s="1"/>
  <c r="F10" i="8"/>
  <c r="L10" i="8" s="1"/>
  <c r="R10" i="8" s="1"/>
  <c r="F12" i="8"/>
  <c r="L12" i="8" s="1"/>
  <c r="R12" i="8" s="1"/>
  <c r="F15" i="8"/>
  <c r="L15" i="8" s="1"/>
  <c r="R15" i="8" s="1"/>
  <c r="F16" i="8"/>
  <c r="L16" i="8" s="1"/>
  <c r="R16" i="8" s="1"/>
  <c r="F17" i="8"/>
  <c r="L17" i="8" s="1"/>
  <c r="R17" i="8" s="1"/>
  <c r="F20" i="8"/>
  <c r="F8" i="8"/>
  <c r="F21" i="8"/>
  <c r="L21" i="8" s="1"/>
  <c r="R21" i="8" s="1"/>
  <c r="F23" i="8"/>
  <c r="L23" i="8" s="1"/>
  <c r="R23" i="8" s="1"/>
  <c r="F24" i="8"/>
  <c r="L24" i="8" s="1"/>
  <c r="R24" i="8" s="1"/>
  <c r="F25" i="8"/>
  <c r="F13" i="8"/>
  <c r="L13" i="8" s="1"/>
  <c r="R13" i="8" s="1"/>
  <c r="F26" i="8"/>
  <c r="L26" i="8" s="1"/>
  <c r="R26" i="8" s="1"/>
  <c r="F29" i="8"/>
  <c r="L29" i="8" s="1"/>
  <c r="R29" i="8" s="1"/>
  <c r="F11" i="8"/>
  <c r="L11" i="8" s="1"/>
  <c r="R11" i="8" s="1"/>
  <c r="F19" i="8"/>
  <c r="L19" i="8" s="1"/>
  <c r="R19" i="8" s="1"/>
  <c r="F30" i="8"/>
  <c r="L30" i="8" s="1"/>
  <c r="R30" i="8" s="1"/>
  <c r="F31" i="8"/>
  <c r="F35" i="8"/>
  <c r="F36" i="8"/>
  <c r="L36" i="8" s="1"/>
  <c r="R36" i="8" s="1"/>
  <c r="F37" i="8"/>
  <c r="L37" i="8" s="1"/>
  <c r="R37" i="8" s="1"/>
  <c r="F38" i="8"/>
  <c r="L38" i="8" s="1"/>
  <c r="R38" i="8" s="1"/>
  <c r="F14" i="8"/>
  <c r="F18" i="8"/>
  <c r="L18" i="8" s="1"/>
  <c r="R18" i="8" s="1"/>
  <c r="F27" i="8"/>
  <c r="L27" i="8" s="1"/>
  <c r="R27" i="8" s="1"/>
  <c r="F32" i="8"/>
  <c r="L32" i="8" s="1"/>
  <c r="R32" i="8" s="1"/>
  <c r="F39" i="8"/>
  <c r="L39" i="8" s="1"/>
  <c r="R39" i="8" s="1"/>
  <c r="F33" i="8"/>
  <c r="L33" i="8" s="1"/>
  <c r="R33" i="8" s="1"/>
  <c r="F40" i="8"/>
  <c r="L40" i="8" s="1"/>
  <c r="R40" i="8" s="1"/>
  <c r="F22" i="8"/>
  <c r="F28" i="8"/>
  <c r="F34" i="8"/>
  <c r="L34" i="8" s="1"/>
  <c r="R34" i="8" s="1"/>
  <c r="F3" i="7"/>
  <c r="L3" i="7" s="1"/>
  <c r="R3" i="7" s="1"/>
  <c r="F8" i="7"/>
  <c r="L8" i="7" s="1"/>
  <c r="R8" i="7" s="1"/>
  <c r="F9" i="7"/>
  <c r="L9" i="7" s="1"/>
  <c r="R9" i="7" s="1"/>
  <c r="F10" i="7"/>
  <c r="L10" i="7" s="1"/>
  <c r="R10" i="7" s="1"/>
  <c r="F14" i="7"/>
  <c r="L14" i="7" s="1"/>
  <c r="R14" i="7" s="1"/>
  <c r="F5" i="7"/>
  <c r="L5" i="7" s="1"/>
  <c r="R5" i="7" s="1"/>
  <c r="F4" i="7"/>
  <c r="L4" i="7" s="1"/>
  <c r="R4" i="7" s="1"/>
  <c r="F15" i="7"/>
  <c r="L15" i="7" s="1"/>
  <c r="R15" i="7" s="1"/>
  <c r="F17" i="7"/>
  <c r="L17" i="7" s="1"/>
  <c r="R17" i="7" s="1"/>
  <c r="F11" i="7"/>
  <c r="L11" i="7" s="1"/>
  <c r="R11" i="7" s="1"/>
  <c r="F12" i="7"/>
  <c r="L12" i="7" s="1"/>
  <c r="R12" i="7" s="1"/>
  <c r="F18" i="7"/>
  <c r="L18" i="7" s="1"/>
  <c r="R18" i="7" s="1"/>
  <c r="F19" i="7"/>
  <c r="L19" i="7" s="1"/>
  <c r="R19" i="7" s="1"/>
  <c r="F20" i="7"/>
  <c r="L20" i="7" s="1"/>
  <c r="R20" i="7" s="1"/>
  <c r="F24" i="7"/>
  <c r="L24" i="7" s="1"/>
  <c r="R24" i="7" s="1"/>
  <c r="F25" i="7"/>
  <c r="L25" i="7" s="1"/>
  <c r="R25" i="7" s="1"/>
  <c r="F26" i="7"/>
  <c r="L26" i="7" s="1"/>
  <c r="R26" i="7" s="1"/>
  <c r="F27" i="7"/>
  <c r="L27" i="7" s="1"/>
  <c r="R27" i="7" s="1"/>
  <c r="F21" i="7"/>
  <c r="L21" i="7" s="1"/>
  <c r="R21" i="7" s="1"/>
  <c r="F7" i="7"/>
  <c r="L7" i="7" s="1"/>
  <c r="R7" i="7" s="1"/>
  <c r="F22" i="7"/>
  <c r="L22" i="7" s="1"/>
  <c r="R22" i="7" s="1"/>
  <c r="F31" i="7"/>
  <c r="L31" i="7" s="1"/>
  <c r="R31" i="7" s="1"/>
  <c r="F32" i="7"/>
  <c r="L32" i="7" s="1"/>
  <c r="R32" i="7" s="1"/>
  <c r="F13" i="7"/>
  <c r="L13" i="7" s="1"/>
  <c r="R13" i="7" s="1"/>
  <c r="F35" i="7"/>
  <c r="L35" i="7" s="1"/>
  <c r="R35" i="7" s="1"/>
  <c r="F36" i="7"/>
  <c r="L36" i="7" s="1"/>
  <c r="R36" i="7" s="1"/>
  <c r="F37" i="7"/>
  <c r="L37" i="7" s="1"/>
  <c r="R37" i="7" s="1"/>
  <c r="F38" i="7"/>
  <c r="L38" i="7" s="1"/>
  <c r="R38" i="7" s="1"/>
  <c r="F33" i="7"/>
  <c r="L33" i="7" s="1"/>
  <c r="R33" i="7" s="1"/>
  <c r="F23" i="7"/>
  <c r="L23" i="7" s="1"/>
  <c r="R23" i="7" s="1"/>
  <c r="F16" i="7"/>
  <c r="L16" i="7" s="1"/>
  <c r="R16" i="7" s="1"/>
  <c r="F29" i="7"/>
  <c r="L29" i="7" s="1"/>
  <c r="R29" i="7" s="1"/>
  <c r="F39" i="7"/>
  <c r="L39" i="7" s="1"/>
  <c r="R39" i="7" s="1"/>
  <c r="F28" i="7"/>
  <c r="L28" i="7" s="1"/>
  <c r="R28" i="7" s="1"/>
  <c r="F30" i="7"/>
  <c r="L30" i="7" s="1"/>
  <c r="R30" i="7" s="1"/>
  <c r="F34" i="7"/>
  <c r="L34" i="7" s="1"/>
  <c r="R34" i="7" s="1"/>
  <c r="F40" i="7"/>
  <c r="L40" i="7" s="1"/>
  <c r="R40" i="7" s="1"/>
  <c r="M11" i="6"/>
  <c r="T11" i="6" s="1"/>
  <c r="M12" i="6"/>
  <c r="T12" i="6" s="1"/>
  <c r="M13" i="6"/>
  <c r="T13" i="6" s="1"/>
  <c r="M31" i="6"/>
  <c r="T31" i="6" s="1"/>
  <c r="M32" i="6"/>
  <c r="T32" i="6" s="1"/>
  <c r="M36" i="6"/>
  <c r="T36" i="6" s="1"/>
  <c r="M27" i="6"/>
  <c r="T27" i="6" s="1"/>
  <c r="M28" i="6"/>
  <c r="T28" i="6" s="1"/>
  <c r="M9" i="6"/>
  <c r="T9" i="6" s="1"/>
  <c r="G6" i="6"/>
  <c r="M6" i="6" s="1"/>
  <c r="T6" i="6" s="1"/>
  <c r="G3" i="6"/>
  <c r="M3" i="6" s="1"/>
  <c r="T3" i="6" s="1"/>
  <c r="G4" i="6"/>
  <c r="M4" i="6" s="1"/>
  <c r="T4" i="6" s="1"/>
  <c r="G10" i="6"/>
  <c r="M10" i="6" s="1"/>
  <c r="T10" i="6" s="1"/>
  <c r="G8" i="6"/>
  <c r="M8" i="6" s="1"/>
  <c r="T8" i="6" s="1"/>
  <c r="G7" i="6"/>
  <c r="M7" i="6" s="1"/>
  <c r="T7" i="6" s="1"/>
  <c r="G11" i="6"/>
  <c r="G12" i="6"/>
  <c r="G13" i="6"/>
  <c r="G14" i="6"/>
  <c r="M14" i="6" s="1"/>
  <c r="T14" i="6" s="1"/>
  <c r="G20" i="6"/>
  <c r="M20" i="6" s="1"/>
  <c r="T20" i="6" s="1"/>
  <c r="G21" i="6"/>
  <c r="M21" i="6" s="1"/>
  <c r="T21" i="6" s="1"/>
  <c r="G22" i="6"/>
  <c r="M22" i="6" s="1"/>
  <c r="T22" i="6" s="1"/>
  <c r="G23" i="6"/>
  <c r="M23" i="6" s="1"/>
  <c r="T23" i="6" s="1"/>
  <c r="G24" i="6"/>
  <c r="M24" i="6" s="1"/>
  <c r="T24" i="6" s="1"/>
  <c r="G25" i="6"/>
  <c r="M25" i="6" s="1"/>
  <c r="T25" i="6" s="1"/>
  <c r="G15" i="6"/>
  <c r="M15" i="6" s="1"/>
  <c r="T15" i="6" s="1"/>
  <c r="G30" i="6"/>
  <c r="M30" i="6" s="1"/>
  <c r="T30" i="6" s="1"/>
  <c r="G31" i="6"/>
  <c r="G32" i="6"/>
  <c r="G36" i="6"/>
  <c r="G26" i="6"/>
  <c r="M26" i="6" s="1"/>
  <c r="T26" i="6" s="1"/>
  <c r="G18" i="6"/>
  <c r="M18" i="6" s="1"/>
  <c r="T18" i="6" s="1"/>
  <c r="G37" i="6"/>
  <c r="M37" i="6" s="1"/>
  <c r="T37" i="6" s="1"/>
  <c r="G33" i="6"/>
  <c r="M33" i="6" s="1"/>
  <c r="T33" i="6" s="1"/>
  <c r="G38" i="6"/>
  <c r="M38" i="6" s="1"/>
  <c r="T38" i="6" s="1"/>
  <c r="G39" i="6"/>
  <c r="M39" i="6" s="1"/>
  <c r="T39" i="6" s="1"/>
  <c r="G19" i="6"/>
  <c r="M19" i="6" s="1"/>
  <c r="T19" i="6" s="1"/>
  <c r="G16" i="6"/>
  <c r="M16" i="6" s="1"/>
  <c r="T16" i="6" s="1"/>
  <c r="G40" i="6"/>
  <c r="M40" i="6" s="1"/>
  <c r="T40" i="6" s="1"/>
  <c r="G27" i="6"/>
  <c r="G28" i="6"/>
  <c r="G9" i="6"/>
  <c r="G41" i="6"/>
  <c r="M41" i="6" s="1"/>
  <c r="T41" i="6" s="1"/>
  <c r="G17" i="6"/>
  <c r="M17" i="6" s="1"/>
  <c r="T17" i="6" s="1"/>
  <c r="G29" i="6"/>
  <c r="M29" i="6" s="1"/>
  <c r="T29" i="6" s="1"/>
  <c r="G34" i="6"/>
  <c r="M34" i="6" s="1"/>
  <c r="T34" i="6" s="1"/>
  <c r="G35" i="6"/>
  <c r="M35" i="6" s="1"/>
  <c r="T35" i="6" s="1"/>
  <c r="G42" i="6"/>
  <c r="M42" i="6" s="1"/>
  <c r="T42" i="6" s="1"/>
  <c r="M12" i="5"/>
  <c r="T12" i="5" s="1"/>
  <c r="M9" i="5"/>
  <c r="T9" i="5" s="1"/>
  <c r="M17" i="5"/>
  <c r="T17" i="5" s="1"/>
  <c r="M6" i="5"/>
  <c r="T6" i="5" s="1"/>
  <c r="M25" i="5"/>
  <c r="T25" i="5" s="1"/>
  <c r="M28" i="5"/>
  <c r="T28" i="5" s="1"/>
  <c r="M16" i="5"/>
  <c r="T16" i="5" s="1"/>
  <c r="M29" i="5"/>
  <c r="T29" i="5" s="1"/>
  <c r="M39" i="5"/>
  <c r="T39" i="5" s="1"/>
  <c r="M40" i="5"/>
  <c r="T40" i="5" s="1"/>
  <c r="M43" i="5"/>
  <c r="T43" i="5" s="1"/>
  <c r="M36" i="5"/>
  <c r="T36" i="5" s="1"/>
  <c r="G8" i="5"/>
  <c r="M8" i="5" s="1"/>
  <c r="T8" i="5" s="1"/>
  <c r="G4" i="5"/>
  <c r="M4" i="5" s="1"/>
  <c r="T4" i="5" s="1"/>
  <c r="G5" i="5"/>
  <c r="M5" i="5" s="1"/>
  <c r="T5" i="5" s="1"/>
  <c r="G10" i="5"/>
  <c r="M10" i="5" s="1"/>
  <c r="T10" i="5" s="1"/>
  <c r="G11" i="5"/>
  <c r="M11" i="5" s="1"/>
  <c r="T11" i="5" s="1"/>
  <c r="G14" i="5"/>
  <c r="M14" i="5" s="1"/>
  <c r="T14" i="5" s="1"/>
  <c r="G12" i="5"/>
  <c r="G9" i="5"/>
  <c r="G17" i="5"/>
  <c r="G6" i="5"/>
  <c r="G13" i="5"/>
  <c r="M13" i="5" s="1"/>
  <c r="T13" i="5" s="1"/>
  <c r="G19" i="5"/>
  <c r="M19" i="5" s="1"/>
  <c r="T19" i="5" s="1"/>
  <c r="G20" i="5"/>
  <c r="M20" i="5" s="1"/>
  <c r="T20" i="5" s="1"/>
  <c r="G15" i="5"/>
  <c r="M15" i="5" s="1"/>
  <c r="T15" i="5" s="1"/>
  <c r="G21" i="5"/>
  <c r="M21" i="5" s="1"/>
  <c r="T21" i="5" s="1"/>
  <c r="G22" i="5"/>
  <c r="M22" i="5" s="1"/>
  <c r="T22" i="5" s="1"/>
  <c r="G23" i="5"/>
  <c r="M23" i="5" s="1"/>
  <c r="T23" i="5" s="1"/>
  <c r="G24" i="5"/>
  <c r="M24" i="5" s="1"/>
  <c r="T24" i="5" s="1"/>
  <c r="G25" i="5"/>
  <c r="G28" i="5"/>
  <c r="G16" i="5"/>
  <c r="G29" i="5"/>
  <c r="G30" i="5"/>
  <c r="M30" i="5" s="1"/>
  <c r="T30" i="5" s="1"/>
  <c r="G31" i="5"/>
  <c r="M31" i="5" s="1"/>
  <c r="T31" i="5" s="1"/>
  <c r="G32" i="5"/>
  <c r="M32" i="5" s="1"/>
  <c r="T32" i="5" s="1"/>
  <c r="G33" i="5"/>
  <c r="M33" i="5" s="1"/>
  <c r="T33" i="5" s="1"/>
  <c r="G7" i="5"/>
  <c r="M7" i="5" s="1"/>
  <c r="T7" i="5" s="1"/>
  <c r="G34" i="5"/>
  <c r="M34" i="5" s="1"/>
  <c r="T34" i="5" s="1"/>
  <c r="G35" i="5"/>
  <c r="M35" i="5" s="1"/>
  <c r="T35" i="5" s="1"/>
  <c r="G26" i="5"/>
  <c r="M26" i="5" s="1"/>
  <c r="T26" i="5" s="1"/>
  <c r="G39" i="5"/>
  <c r="G40" i="5"/>
  <c r="G43" i="5"/>
  <c r="G36" i="5"/>
  <c r="G27" i="5"/>
  <c r="M27" i="5" s="1"/>
  <c r="T27" i="5" s="1"/>
  <c r="G18" i="5"/>
  <c r="M18" i="5" s="1"/>
  <c r="T18" i="5" s="1"/>
  <c r="G37" i="5"/>
  <c r="M37" i="5" s="1"/>
  <c r="T37" i="5" s="1"/>
  <c r="G41" i="5"/>
  <c r="M41" i="5" s="1"/>
  <c r="T41" i="5" s="1"/>
  <c r="G38" i="5"/>
  <c r="M38" i="5" s="1"/>
  <c r="T38" i="5" s="1"/>
  <c r="G42" i="5"/>
  <c r="M42" i="5" s="1"/>
  <c r="T42" i="5" s="1"/>
  <c r="Q8" i="3"/>
  <c r="Q9" i="3"/>
  <c r="Q20" i="3"/>
  <c r="Q12" i="3"/>
  <c r="Q13" i="3"/>
  <c r="Q21" i="3"/>
  <c r="Q14" i="3"/>
  <c r="Q22" i="3"/>
  <c r="Q23" i="3"/>
  <c r="Q19" i="3"/>
  <c r="Q24" i="3"/>
  <c r="Q25" i="3"/>
  <c r="Q26" i="3"/>
  <c r="Q27" i="3"/>
  <c r="Q34" i="3"/>
  <c r="Q36" i="3"/>
  <c r="Q37" i="3"/>
  <c r="Q32" i="3"/>
  <c r="Q3" i="3"/>
  <c r="Q5" i="4"/>
  <c r="Q24" i="4"/>
  <c r="I10" i="4"/>
  <c r="Q10" i="4" s="1"/>
  <c r="I15" i="4"/>
  <c r="Q15" i="4" s="1"/>
  <c r="I21" i="4"/>
  <c r="Q21" i="4" s="1"/>
  <c r="I22" i="4"/>
  <c r="Q22" i="4" s="1"/>
  <c r="I18" i="4"/>
  <c r="Q18" i="4" s="1"/>
  <c r="I5" i="4"/>
  <c r="I3" i="4"/>
  <c r="Q3" i="4" s="1"/>
  <c r="I9" i="4"/>
  <c r="Q9" i="4" s="1"/>
  <c r="I23" i="4"/>
  <c r="Q23" i="4" s="1"/>
  <c r="I29" i="4"/>
  <c r="Q29" i="4" s="1"/>
  <c r="I17" i="4"/>
  <c r="Q17" i="4" s="1"/>
  <c r="I24" i="4"/>
  <c r="I14" i="4"/>
  <c r="Q14" i="4" s="1"/>
  <c r="I27" i="4"/>
  <c r="Q27" i="4" s="1"/>
  <c r="E10" i="4"/>
  <c r="E15" i="4"/>
  <c r="E16" i="4"/>
  <c r="I16" i="4" s="1"/>
  <c r="Q16" i="4" s="1"/>
  <c r="E12" i="4"/>
  <c r="I12" i="4" s="1"/>
  <c r="Q12" i="4" s="1"/>
  <c r="E6" i="4"/>
  <c r="I6" i="4" s="1"/>
  <c r="Q6" i="4" s="1"/>
  <c r="E13" i="4"/>
  <c r="I13" i="4" s="1"/>
  <c r="Q13" i="4" s="1"/>
  <c r="E21" i="4"/>
  <c r="E22" i="4"/>
  <c r="E18" i="4"/>
  <c r="E8" i="4"/>
  <c r="I8" i="4" s="1"/>
  <c r="Q8" i="4" s="1"/>
  <c r="E28" i="4"/>
  <c r="I28" i="4" s="1"/>
  <c r="Q28" i="4" s="1"/>
  <c r="E5" i="4"/>
  <c r="E3" i="4"/>
  <c r="E9" i="4"/>
  <c r="E25" i="4"/>
  <c r="I25" i="4" s="1"/>
  <c r="Q25" i="4" s="1"/>
  <c r="E7" i="4"/>
  <c r="I7" i="4" s="1"/>
  <c r="Q7" i="4" s="1"/>
  <c r="E11" i="4"/>
  <c r="I11" i="4" s="1"/>
  <c r="Q11" i="4" s="1"/>
  <c r="E19" i="4"/>
  <c r="I19" i="4" s="1"/>
  <c r="Q19" i="4" s="1"/>
  <c r="E23" i="4"/>
  <c r="E29" i="4"/>
  <c r="E17" i="4"/>
  <c r="E26" i="4"/>
  <c r="I26" i="4" s="1"/>
  <c r="Q26" i="4" s="1"/>
  <c r="E20" i="4"/>
  <c r="I20" i="4" s="1"/>
  <c r="Q20" i="4" s="1"/>
  <c r="E24" i="4"/>
  <c r="E14" i="4"/>
  <c r="E27" i="4"/>
  <c r="E30" i="4"/>
  <c r="I30" i="4" s="1"/>
  <c r="Q30" i="4" s="1"/>
  <c r="E7" i="3"/>
  <c r="I7" i="3" s="1"/>
  <c r="Q7" i="3" s="1"/>
  <c r="E6" i="3"/>
  <c r="I6" i="3" s="1"/>
  <c r="Q6" i="3" s="1"/>
  <c r="E16" i="3"/>
  <c r="I16" i="3" s="1"/>
  <c r="Q16" i="3" s="1"/>
  <c r="E10" i="3"/>
  <c r="I10" i="3" s="1"/>
  <c r="Q10" i="3" s="1"/>
  <c r="E5" i="3"/>
  <c r="I5" i="3" s="1"/>
  <c r="Q5" i="3" s="1"/>
  <c r="E17" i="3"/>
  <c r="I17" i="3" s="1"/>
  <c r="Q17" i="3" s="1"/>
  <c r="E8" i="3"/>
  <c r="I8" i="3" s="1"/>
  <c r="E20" i="3"/>
  <c r="I20" i="3" s="1"/>
  <c r="E15" i="3"/>
  <c r="I15" i="3" s="1"/>
  <c r="Q15" i="3" s="1"/>
  <c r="E19" i="3"/>
  <c r="I19" i="3" s="1"/>
  <c r="E14" i="3"/>
  <c r="I14" i="3" s="1"/>
  <c r="E12" i="3"/>
  <c r="I12" i="3" s="1"/>
  <c r="E24" i="3"/>
  <c r="I24" i="3" s="1"/>
  <c r="E27" i="3"/>
  <c r="I27" i="3" s="1"/>
  <c r="E13" i="3"/>
  <c r="I13" i="3" s="1"/>
  <c r="E28" i="3"/>
  <c r="I28" i="3" s="1"/>
  <c r="Q28" i="3" s="1"/>
  <c r="E29" i="3"/>
  <c r="I29" i="3" s="1"/>
  <c r="Q29" i="3" s="1"/>
  <c r="E11" i="3"/>
  <c r="I11" i="3" s="1"/>
  <c r="Q11" i="3" s="1"/>
  <c r="E34" i="3"/>
  <c r="I34" i="3" s="1"/>
  <c r="E9" i="3"/>
  <c r="I9" i="3" s="1"/>
  <c r="E22" i="3"/>
  <c r="I22" i="3" s="1"/>
  <c r="E23" i="3"/>
  <c r="I23" i="3" s="1"/>
  <c r="E25" i="3"/>
  <c r="I25" i="3" s="1"/>
  <c r="E18" i="3"/>
  <c r="I18" i="3" s="1"/>
  <c r="Q18" i="3" s="1"/>
  <c r="E33" i="3"/>
  <c r="I33" i="3" s="1"/>
  <c r="Q33" i="3" s="1"/>
  <c r="E3" i="3"/>
  <c r="I3" i="3" s="1"/>
  <c r="E21" i="3"/>
  <c r="I21" i="3" s="1"/>
  <c r="E30" i="3"/>
  <c r="I30" i="3" s="1"/>
  <c r="Q30" i="3" s="1"/>
  <c r="E35" i="3"/>
  <c r="I35" i="3" s="1"/>
  <c r="Q35" i="3" s="1"/>
  <c r="E31" i="3"/>
  <c r="I31" i="3" s="1"/>
  <c r="Q31" i="3" s="1"/>
  <c r="E36" i="3"/>
  <c r="I36" i="3" s="1"/>
  <c r="E26" i="3"/>
  <c r="I26" i="3" s="1"/>
  <c r="E37" i="3"/>
  <c r="I37" i="3" s="1"/>
  <c r="E32" i="3"/>
  <c r="I32" i="3" s="1"/>
  <c r="J21" i="2"/>
  <c r="P21" i="2" s="1"/>
  <c r="J17" i="2"/>
  <c r="P17" i="2" s="1"/>
  <c r="E3" i="2"/>
  <c r="J3" i="2" s="1"/>
  <c r="P3" i="2" s="1"/>
  <c r="E6" i="2"/>
  <c r="J6" i="2" s="1"/>
  <c r="P6" i="2" s="1"/>
  <c r="E5" i="2"/>
  <c r="J5" i="2" s="1"/>
  <c r="P5" i="2" s="1"/>
  <c r="E8" i="2"/>
  <c r="J8" i="2" s="1"/>
  <c r="P8" i="2" s="1"/>
  <c r="E13" i="2"/>
  <c r="J13" i="2" s="1"/>
  <c r="P13" i="2" s="1"/>
  <c r="E15" i="2"/>
  <c r="J15" i="2" s="1"/>
  <c r="P15" i="2" s="1"/>
  <c r="E16" i="2"/>
  <c r="J16" i="2" s="1"/>
  <c r="P16" i="2" s="1"/>
  <c r="E14" i="2"/>
  <c r="J14" i="2" s="1"/>
  <c r="P14" i="2" s="1"/>
  <c r="E18" i="2"/>
  <c r="J18" i="2" s="1"/>
  <c r="P18" i="2" s="1"/>
  <c r="E11" i="2"/>
  <c r="J11" i="2" s="1"/>
  <c r="P11" i="2" s="1"/>
  <c r="E10" i="2"/>
  <c r="J10" i="2" s="1"/>
  <c r="P10" i="2" s="1"/>
  <c r="E19" i="2"/>
  <c r="J19" i="2" s="1"/>
  <c r="P19" i="2" s="1"/>
  <c r="E20" i="2"/>
  <c r="J20" i="2" s="1"/>
  <c r="P20" i="2" s="1"/>
  <c r="E21" i="2"/>
  <c r="E22" i="2"/>
  <c r="J22" i="2" s="1"/>
  <c r="P22" i="2" s="1"/>
  <c r="E25" i="2"/>
  <c r="J25" i="2" s="1"/>
  <c r="P25" i="2" s="1"/>
  <c r="E9" i="2"/>
  <c r="J9" i="2" s="1"/>
  <c r="P9" i="2" s="1"/>
  <c r="E26" i="2"/>
  <c r="J26" i="2" s="1"/>
  <c r="P26" i="2" s="1"/>
  <c r="E7" i="2"/>
  <c r="J7" i="2" s="1"/>
  <c r="P7" i="2" s="1"/>
  <c r="E27" i="2"/>
  <c r="J27" i="2" s="1"/>
  <c r="P27" i="2" s="1"/>
  <c r="E12" i="2"/>
  <c r="J12" i="2" s="1"/>
  <c r="P12" i="2" s="1"/>
  <c r="E23" i="2"/>
  <c r="J23" i="2" s="1"/>
  <c r="P23" i="2" s="1"/>
  <c r="E17" i="2"/>
  <c r="E24" i="2"/>
  <c r="J24" i="2" s="1"/>
  <c r="P24" i="2" s="1"/>
  <c r="E28" i="2"/>
  <c r="J28" i="2" s="1"/>
  <c r="P28" i="2" s="1"/>
  <c r="E4" i="2"/>
  <c r="J4" i="2" s="1"/>
  <c r="P4" i="2" s="1"/>
  <c r="P5" i="1"/>
  <c r="P9" i="1"/>
  <c r="P11" i="1"/>
  <c r="P14" i="1"/>
  <c r="P7" i="1"/>
  <c r="P16" i="1"/>
  <c r="P10" i="1"/>
  <c r="P20" i="1"/>
  <c r="P23" i="1"/>
  <c r="P24" i="1"/>
  <c r="P25" i="1"/>
  <c r="P18" i="1"/>
  <c r="P26" i="1"/>
  <c r="P19" i="1"/>
  <c r="P13" i="1"/>
  <c r="J8" i="1"/>
  <c r="P8" i="1" s="1"/>
  <c r="J5" i="1"/>
  <c r="J9" i="1"/>
  <c r="J11" i="1"/>
  <c r="J14" i="1"/>
  <c r="J15" i="1"/>
  <c r="P15" i="1" s="1"/>
  <c r="J7" i="1"/>
  <c r="J16" i="1"/>
  <c r="J10" i="1"/>
  <c r="J20" i="1"/>
  <c r="J12" i="1"/>
  <c r="P12" i="1" s="1"/>
  <c r="J23" i="1"/>
  <c r="J24" i="1"/>
  <c r="J25" i="1"/>
  <c r="J18" i="1"/>
  <c r="J21" i="1"/>
  <c r="P21" i="1" s="1"/>
  <c r="J26" i="1"/>
  <c r="J19" i="1"/>
  <c r="J13" i="1"/>
  <c r="E8" i="1"/>
  <c r="E3" i="1"/>
  <c r="J3" i="1" s="1"/>
  <c r="P3" i="1" s="1"/>
  <c r="E5" i="1"/>
  <c r="E9" i="1"/>
  <c r="E11" i="1"/>
  <c r="E14" i="1"/>
  <c r="E15" i="1"/>
  <c r="E6" i="1"/>
  <c r="J6" i="1" s="1"/>
  <c r="P6" i="1" s="1"/>
  <c r="E7" i="1"/>
  <c r="E16" i="1"/>
  <c r="E10" i="1"/>
  <c r="E20" i="1"/>
  <c r="E12" i="1"/>
  <c r="E17" i="1"/>
  <c r="J17" i="1" s="1"/>
  <c r="P17" i="1" s="1"/>
  <c r="E23" i="1"/>
  <c r="E24" i="1"/>
  <c r="E25" i="1"/>
  <c r="E18" i="1"/>
  <c r="E21" i="1"/>
  <c r="E22" i="1"/>
  <c r="J22" i="1" s="1"/>
  <c r="P22" i="1" s="1"/>
  <c r="E26" i="1"/>
  <c r="E19" i="1"/>
  <c r="E13" i="1"/>
  <c r="N14" i="16"/>
  <c r="N11" i="16"/>
  <c r="N6" i="16"/>
  <c r="N13" i="16"/>
  <c r="N17" i="16"/>
  <c r="N18" i="16"/>
  <c r="N9" i="16"/>
  <c r="N25" i="16"/>
  <c r="N15" i="16"/>
  <c r="N22" i="16"/>
  <c r="N16" i="16"/>
  <c r="N12" i="16"/>
  <c r="N26" i="16"/>
  <c r="I4" i="16"/>
  <c r="N4" i="16" s="1"/>
  <c r="I8" i="16"/>
  <c r="N8" i="16" s="1"/>
  <c r="I14" i="16"/>
  <c r="I11" i="16"/>
  <c r="I6" i="16"/>
  <c r="I13" i="16"/>
  <c r="I17" i="16"/>
  <c r="I18" i="16"/>
  <c r="I9" i="16"/>
  <c r="I20" i="16"/>
  <c r="N20" i="16" s="1"/>
  <c r="I23" i="16"/>
  <c r="N23" i="16" s="1"/>
  <c r="I25" i="16"/>
  <c r="I15" i="16"/>
  <c r="I22" i="16"/>
  <c r="I16" i="16"/>
  <c r="I12" i="16"/>
  <c r="I26" i="16"/>
  <c r="E4" i="16"/>
  <c r="E7" i="16"/>
  <c r="I7" i="16" s="1"/>
  <c r="N7" i="16" s="1"/>
  <c r="E8" i="16"/>
  <c r="E10" i="16"/>
  <c r="I10" i="16" s="1"/>
  <c r="N10" i="16" s="1"/>
  <c r="E5" i="16"/>
  <c r="I5" i="16" s="1"/>
  <c r="N5" i="16" s="1"/>
  <c r="E14" i="16"/>
  <c r="E11" i="16"/>
  <c r="E6" i="16"/>
  <c r="E13" i="16"/>
  <c r="E17" i="16"/>
  <c r="E18" i="16"/>
  <c r="E9" i="16"/>
  <c r="E20" i="16"/>
  <c r="E21" i="16"/>
  <c r="I21" i="16" s="1"/>
  <c r="N21" i="16" s="1"/>
  <c r="E23" i="16"/>
  <c r="E19" i="16"/>
  <c r="I19" i="16" s="1"/>
  <c r="N19" i="16" s="1"/>
  <c r="E24" i="16"/>
  <c r="I24" i="16" s="1"/>
  <c r="N24" i="16" s="1"/>
  <c r="E25" i="16"/>
  <c r="E15" i="16"/>
  <c r="E22" i="16"/>
  <c r="E16" i="16"/>
  <c r="E12" i="16"/>
  <c r="E26" i="16"/>
  <c r="N4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3" i="18"/>
  <c r="I3" i="18" s="1"/>
  <c r="N3" i="18" s="1"/>
  <c r="E4" i="18"/>
  <c r="I4" i="18" s="1"/>
  <c r="N4" i="18" s="1"/>
  <c r="E11" i="18"/>
  <c r="I11" i="18" s="1"/>
  <c r="N11" i="18" s="1"/>
  <c r="E5" i="18"/>
  <c r="I5" i="18" s="1"/>
  <c r="N5" i="18" s="1"/>
  <c r="E8" i="18"/>
  <c r="I8" i="18" s="1"/>
  <c r="N8" i="18" s="1"/>
  <c r="E6" i="18"/>
  <c r="I6" i="18" s="1"/>
  <c r="N6" i="18" s="1"/>
  <c r="E15" i="18"/>
  <c r="I15" i="18" s="1"/>
  <c r="N15" i="18" s="1"/>
  <c r="E10" i="18"/>
  <c r="I10" i="18" s="1"/>
  <c r="N10" i="18" s="1"/>
  <c r="E16" i="18"/>
  <c r="I16" i="18" s="1"/>
  <c r="N16" i="18" s="1"/>
  <c r="E17" i="18"/>
  <c r="I17" i="18" s="1"/>
  <c r="N17" i="18" s="1"/>
  <c r="E18" i="18"/>
  <c r="I18" i="18" s="1"/>
  <c r="N18" i="18" s="1"/>
  <c r="E13" i="18"/>
  <c r="I13" i="18" s="1"/>
  <c r="N13" i="18" s="1"/>
  <c r="E22" i="18"/>
  <c r="I22" i="18" s="1"/>
  <c r="N22" i="18" s="1"/>
  <c r="E14" i="18"/>
  <c r="I14" i="18" s="1"/>
  <c r="N14" i="18" s="1"/>
  <c r="E24" i="18"/>
  <c r="I24" i="18" s="1"/>
  <c r="N24" i="18" s="1"/>
  <c r="E12" i="18"/>
  <c r="I12" i="18" s="1"/>
  <c r="N12" i="18" s="1"/>
  <c r="E25" i="18"/>
  <c r="I25" i="18" s="1"/>
  <c r="N25" i="18" s="1"/>
  <c r="E19" i="18"/>
  <c r="I19" i="18" s="1"/>
  <c r="N19" i="18" s="1"/>
  <c r="E20" i="18"/>
  <c r="I20" i="18" s="1"/>
  <c r="N20" i="18" s="1"/>
  <c r="E7" i="18"/>
  <c r="I7" i="18" s="1"/>
  <c r="N7" i="18" s="1"/>
  <c r="E26" i="18"/>
  <c r="I26" i="18" s="1"/>
  <c r="N26" i="18" s="1"/>
  <c r="E21" i="18"/>
  <c r="I21" i="18" s="1"/>
  <c r="N21" i="18" s="1"/>
  <c r="E23" i="18"/>
  <c r="I23" i="18" s="1"/>
  <c r="N23" i="18" s="1"/>
  <c r="E27" i="17"/>
  <c r="I27" i="17" s="1"/>
  <c r="N27" i="17" s="1"/>
  <c r="E14" i="17"/>
  <c r="I14" i="17" s="1"/>
  <c r="N14" i="17" s="1"/>
  <c r="E18" i="17"/>
  <c r="I18" i="17" s="1"/>
  <c r="N18" i="17" s="1"/>
  <c r="E23" i="17"/>
  <c r="E28" i="17"/>
  <c r="E11" i="17"/>
  <c r="I11" i="17" s="1"/>
  <c r="N11" i="17" s="1"/>
  <c r="E19" i="17"/>
  <c r="I19" i="17" s="1"/>
  <c r="N19" i="17" s="1"/>
  <c r="E29" i="17"/>
  <c r="I29" i="17" s="1"/>
  <c r="N29" i="17" s="1"/>
  <c r="E15" i="17"/>
  <c r="I15" i="17" s="1"/>
  <c r="N15" i="17" s="1"/>
  <c r="E24" i="17"/>
  <c r="I24" i="17" s="1"/>
  <c r="N24" i="17" s="1"/>
  <c r="I23" i="17"/>
  <c r="N23" i="17" s="1"/>
  <c r="I28" i="17"/>
  <c r="N28" i="17" s="1"/>
  <c r="I6" i="17"/>
  <c r="N6" i="17" s="1"/>
  <c r="I5" i="17"/>
  <c r="N5" i="17" s="1"/>
  <c r="I9" i="17"/>
  <c r="I8" i="17"/>
  <c r="I10" i="17"/>
  <c r="I12" i="17"/>
  <c r="I16" i="17"/>
  <c r="I17" i="17"/>
  <c r="N17" i="17" s="1"/>
  <c r="I22" i="17"/>
  <c r="N22" i="17" s="1"/>
  <c r="N9" i="17"/>
  <c r="N8" i="17"/>
  <c r="N10" i="17"/>
  <c r="N12" i="17"/>
  <c r="N16" i="17"/>
  <c r="F6" i="7"/>
  <c r="L6" i="7" s="1"/>
  <c r="R6" i="7" s="1"/>
  <c r="G5" i="6"/>
  <c r="M5" i="6" s="1"/>
  <c r="T5" i="6" s="1"/>
  <c r="G3" i="5"/>
  <c r="M3" i="5" s="1"/>
  <c r="T3" i="5" s="1"/>
  <c r="E26" i="17"/>
  <c r="I26" i="17" s="1"/>
  <c r="N26" i="17" s="1"/>
  <c r="E21" i="17"/>
  <c r="I21" i="17" s="1"/>
  <c r="N21" i="17" s="1"/>
  <c r="E17" i="17"/>
  <c r="E13" i="17"/>
  <c r="I13" i="17" s="1"/>
  <c r="N13" i="17" s="1"/>
  <c r="E7" i="17"/>
  <c r="I7" i="17" s="1"/>
  <c r="N7" i="17" s="1"/>
  <c r="E6" i="17"/>
  <c r="E25" i="17"/>
  <c r="I25" i="17" s="1"/>
  <c r="N25" i="17" s="1"/>
  <c r="E20" i="17"/>
  <c r="I20" i="17" s="1"/>
  <c r="N20" i="17" s="1"/>
  <c r="E16" i="17"/>
  <c r="E12" i="17"/>
  <c r="E4" i="17"/>
  <c r="I4" i="17" s="1"/>
  <c r="N4" i="17" s="1"/>
  <c r="E3" i="17"/>
  <c r="I3" i="17" s="1"/>
  <c r="N3" i="17" s="1"/>
  <c r="I92" i="18"/>
  <c r="I91" i="18"/>
  <c r="I90" i="18"/>
  <c r="I89" i="18"/>
  <c r="I88" i="18"/>
  <c r="I87" i="18"/>
  <c r="E9" i="18"/>
  <c r="I9" i="18" s="1"/>
  <c r="N9" i="18" s="1"/>
  <c r="F3" i="10"/>
  <c r="L3" i="10" s="1"/>
  <c r="R3" i="10" s="1"/>
  <c r="F4" i="9"/>
  <c r="L4" i="9" s="1"/>
  <c r="R4" i="9" s="1"/>
  <c r="F3" i="8"/>
  <c r="L3" i="8" s="1"/>
  <c r="R3" i="8" s="1"/>
  <c r="E4" i="4"/>
  <c r="E4" i="3"/>
  <c r="I4" i="3" s="1"/>
  <c r="Q4" i="3" s="1"/>
  <c r="E4" i="1"/>
  <c r="J4" i="1" s="1"/>
  <c r="P4" i="1" s="1"/>
  <c r="I88" i="16"/>
  <c r="I89" i="16"/>
  <c r="I90" i="16"/>
  <c r="I91" i="16"/>
  <c r="E3" i="16"/>
  <c r="I3" i="16" s="1"/>
  <c r="N3" i="16" s="1"/>
  <c r="E3" i="15"/>
  <c r="I3" i="15" s="1"/>
  <c r="N3" i="15" s="1"/>
  <c r="I4" i="4" l="1"/>
  <c r="Q4" i="4" s="1"/>
</calcChain>
</file>

<file path=xl/sharedStrings.xml><?xml version="1.0" encoding="utf-8"?>
<sst xmlns="http://schemas.openxmlformats.org/spreadsheetml/2006/main" count="1112" uniqueCount="526">
  <si>
    <t>MSB</t>
  </si>
  <si>
    <t>DSD</t>
  </si>
  <si>
    <t>Lucy Walsh</t>
  </si>
  <si>
    <t>LEAGUE  1</t>
  </si>
  <si>
    <t>NAME</t>
  </si>
  <si>
    <t>Club</t>
  </si>
  <si>
    <t>500m</t>
  </si>
  <si>
    <t>Skerries</t>
  </si>
  <si>
    <t>Turbo J</t>
  </si>
  <si>
    <t>Max Quinn</t>
  </si>
  <si>
    <t>Fionn Kelly</t>
  </si>
  <si>
    <t>600M</t>
  </si>
  <si>
    <t>LONG J</t>
  </si>
  <si>
    <t>Seimi Anglim</t>
  </si>
  <si>
    <t>LEAGUE   1</t>
  </si>
  <si>
    <t>Clonliffe Harriers</t>
  </si>
  <si>
    <t>Ailbhe Finucane</t>
  </si>
  <si>
    <t>Aisling Hegarty</t>
  </si>
  <si>
    <t>Aoife Conlon</t>
  </si>
  <si>
    <t>Lara Woods</t>
  </si>
  <si>
    <t>Des White</t>
  </si>
  <si>
    <t>Annabella Omazee</t>
  </si>
  <si>
    <t>Conal Fitzgerald</t>
  </si>
  <si>
    <t>Mark Kelly</t>
  </si>
  <si>
    <t>400m</t>
  </si>
  <si>
    <t>Ellie Oldrey</t>
  </si>
  <si>
    <t>Bros Pearse</t>
  </si>
  <si>
    <t>Khloe Hogan</t>
  </si>
  <si>
    <t>1500m</t>
  </si>
  <si>
    <t>Beth Reamsbottom</t>
  </si>
  <si>
    <t>Conor Pimlott</t>
  </si>
  <si>
    <t>Leonard Deering</t>
  </si>
  <si>
    <t>Lucan Harriers</t>
  </si>
  <si>
    <t>Cabinteely A.C</t>
  </si>
  <si>
    <t>Skerries A.C</t>
  </si>
  <si>
    <t>Rathfarnham A.C</t>
  </si>
  <si>
    <t>Crusaders A.C</t>
  </si>
  <si>
    <t>Rathfarnhaham A.C</t>
  </si>
  <si>
    <t>Tallaght A.C</t>
  </si>
  <si>
    <t>LEAGUE   2</t>
  </si>
  <si>
    <t>Clongriffin Ac</t>
  </si>
  <si>
    <t>LEAGUE  2</t>
  </si>
  <si>
    <t>Martha Flynn</t>
  </si>
  <si>
    <t>Rian Keys Donovan</t>
  </si>
  <si>
    <t>600m</t>
  </si>
  <si>
    <t>80m</t>
  </si>
  <si>
    <t>Amelia Burns</t>
  </si>
  <si>
    <t>Fiadh Boardman</t>
  </si>
  <si>
    <t>Favour Orji</t>
  </si>
  <si>
    <t>Matthew Peelo</t>
  </si>
  <si>
    <t>Rathfarnham AC</t>
  </si>
  <si>
    <t>Siobhan Murray</t>
  </si>
  <si>
    <t>Amber Tapley</t>
  </si>
  <si>
    <t>Fionn Keane</t>
  </si>
  <si>
    <t>Ruby Farrelly</t>
  </si>
  <si>
    <t>Ella O'Dwyer</t>
  </si>
  <si>
    <t>Clongriffin AC</t>
  </si>
  <si>
    <t>LEAGUE  3</t>
  </si>
  <si>
    <t>Long Jump</t>
  </si>
  <si>
    <t>Conor Abbott</t>
  </si>
  <si>
    <t>Jav</t>
  </si>
  <si>
    <t>Lucy Blessington</t>
  </si>
  <si>
    <t>Doireann NiFhiaich</t>
  </si>
  <si>
    <t>Cara Clandillon</t>
  </si>
  <si>
    <t>Blackrock AC</t>
  </si>
  <si>
    <t>Joshua Hunt</t>
  </si>
  <si>
    <t>Max Lyons</t>
  </si>
  <si>
    <t>Jacob Kelly</t>
  </si>
  <si>
    <t>Raheny</t>
  </si>
  <si>
    <t>Clongriffin</t>
  </si>
  <si>
    <t>Lily Cowap</t>
  </si>
  <si>
    <t>Katriel Fernades</t>
  </si>
  <si>
    <t>Ava Kavanagh</t>
  </si>
  <si>
    <t>Anna O'Kennedy</t>
  </si>
  <si>
    <t>Tallaght AC</t>
  </si>
  <si>
    <t>Mid Sutton AC</t>
  </si>
  <si>
    <t>DSD AC</t>
  </si>
  <si>
    <t>Rathfarnham WSAF</t>
  </si>
  <si>
    <t>Patrick Hosey</t>
  </si>
  <si>
    <t>Mason Roberts</t>
  </si>
  <si>
    <t>Harry O'Meara</t>
  </si>
  <si>
    <t>Fionan O'Keeffe</t>
  </si>
  <si>
    <t>Oisin Veale</t>
  </si>
  <si>
    <t>Luca Moran</t>
  </si>
  <si>
    <t>Sophie Dickinson</t>
  </si>
  <si>
    <t>Olivia Garvey</t>
  </si>
  <si>
    <t>Mya Phillips</t>
  </si>
  <si>
    <t>Jessica Melvin</t>
  </si>
  <si>
    <t>Raheny AC</t>
  </si>
  <si>
    <t>Lucan Harriers AC</t>
  </si>
  <si>
    <t>Clonliffe Harriers AC</t>
  </si>
  <si>
    <t>Dylan O'Connor</t>
  </si>
  <si>
    <t>Keane Wosser</t>
  </si>
  <si>
    <t>Ali Azim Floro</t>
  </si>
  <si>
    <t>Eoin Carroll</t>
  </si>
  <si>
    <t>Alife Casey</t>
  </si>
  <si>
    <t>Donore Harriers AC</t>
  </si>
  <si>
    <t>Caoimhe Waine</t>
  </si>
  <si>
    <t>Laura Walsh</t>
  </si>
  <si>
    <t>Eve Rowley</t>
  </si>
  <si>
    <t>Emily Corrigan</t>
  </si>
  <si>
    <t>Freya Kelly</t>
  </si>
  <si>
    <t>Eva Brennan</t>
  </si>
  <si>
    <t>Templeogue AC</t>
  </si>
  <si>
    <t>Portmarnock AC</t>
  </si>
  <si>
    <t>Marino AC</t>
  </si>
  <si>
    <t>Ava Duckett</t>
  </si>
  <si>
    <t>Sienne Rose Donnellan</t>
  </si>
  <si>
    <t>Rosie Woods</t>
  </si>
  <si>
    <t>Arianna Adeyemo</t>
  </si>
  <si>
    <t>MSB AC</t>
  </si>
  <si>
    <t>Crusaders AC</t>
  </si>
  <si>
    <t>Imogen Ramiah</t>
  </si>
  <si>
    <t>Holly O'Donnell</t>
  </si>
  <si>
    <t>Eabha Flanagan</t>
  </si>
  <si>
    <t>Robyn Lawlor</t>
  </si>
  <si>
    <t>Anna Meyrick</t>
  </si>
  <si>
    <t>Elsie Stephenson</t>
  </si>
  <si>
    <t>Bobby Campbell</t>
  </si>
  <si>
    <t>Eli Quinn</t>
  </si>
  <si>
    <t>Abir Rane</t>
  </si>
  <si>
    <t>Skerries AC</t>
  </si>
  <si>
    <t>Oliver Sheridan</t>
  </si>
  <si>
    <t>Timothee Kergaravat</t>
  </si>
  <si>
    <t>Andrew Cervi</t>
  </si>
  <si>
    <t>Sean Kavanagh</t>
  </si>
  <si>
    <t>LSA AC</t>
  </si>
  <si>
    <t>Templeogue</t>
  </si>
  <si>
    <t>Juliette Delaney</t>
  </si>
  <si>
    <t>Celtic DCH AC</t>
  </si>
  <si>
    <t>Freya Gavin</t>
  </si>
  <si>
    <t>Oscar Mullins</t>
  </si>
  <si>
    <t>1500M</t>
  </si>
  <si>
    <t>Seamus Phelan</t>
  </si>
  <si>
    <t>Lucas Cahill</t>
  </si>
  <si>
    <t>Seanan Kelly</t>
  </si>
  <si>
    <t>Daire Cronin</t>
  </si>
  <si>
    <t>Kate Gill</t>
  </si>
  <si>
    <t>Lucy Cassidy</t>
  </si>
  <si>
    <t>Freya Dillon</t>
  </si>
  <si>
    <t>Anna Mulvaney</t>
  </si>
  <si>
    <t>Amy Luisa O'Brien</t>
  </si>
  <si>
    <t>Leah Loughlin</t>
  </si>
  <si>
    <t>Keela Singleton</t>
  </si>
  <si>
    <t>Fia O'Brien</t>
  </si>
  <si>
    <t>Elizabeth O'Connor</t>
  </si>
  <si>
    <t>Scott Roe</t>
  </si>
  <si>
    <t>Conn Feore</t>
  </si>
  <si>
    <t>Leon Keogh</t>
  </si>
  <si>
    <t>Channing O'Shea</t>
  </si>
  <si>
    <t>Brothers Pearse AC</t>
  </si>
  <si>
    <t>Conn McCluskey</t>
  </si>
  <si>
    <t>James O'Hanlon</t>
  </si>
  <si>
    <t>Noah Mongey</t>
  </si>
  <si>
    <t>Cormac Tynan</t>
  </si>
  <si>
    <t>Michael Moran</t>
  </si>
  <si>
    <t xml:space="preserve">Donore Harriers </t>
  </si>
  <si>
    <t>Braxton O'Shea</t>
  </si>
  <si>
    <t>Hayden Kenny</t>
  </si>
  <si>
    <t>Colm Mac Laverty</t>
  </si>
  <si>
    <t>Ollie Kenny</t>
  </si>
  <si>
    <t>Aaron Lechleitner</t>
  </si>
  <si>
    <t>Ben Sheridan</t>
  </si>
  <si>
    <t>Padraig Dineen</t>
  </si>
  <si>
    <t>Hannah McAuley</t>
  </si>
  <si>
    <t>Charlotte Grimes</t>
  </si>
  <si>
    <t>Abbey Corrigan</t>
  </si>
  <si>
    <t>Ella Lynch</t>
  </si>
  <si>
    <t>Aoibheann Gardiner</t>
  </si>
  <si>
    <t>Ava Fagan</t>
  </si>
  <si>
    <t>Dylan Glover</t>
  </si>
  <si>
    <t>Nathan Keys Donovan</t>
  </si>
  <si>
    <t>Larry Hartney</t>
  </si>
  <si>
    <t>Dion Keogh</t>
  </si>
  <si>
    <t>Ethan Small</t>
  </si>
  <si>
    <t>Bros Pearse AC</t>
  </si>
  <si>
    <t>Sean Culhane</t>
  </si>
  <si>
    <t>Dylan Brennan</t>
  </si>
  <si>
    <t>Euan Bale</t>
  </si>
  <si>
    <t>Charlie Bermingham</t>
  </si>
  <si>
    <t>Nikolas Koukoulis</t>
  </si>
  <si>
    <t>Cabinteely AC</t>
  </si>
  <si>
    <t>Mason Mitchell</t>
  </si>
  <si>
    <t>Cillian O'Gara</t>
  </si>
  <si>
    <t>Sofia Leitnerova</t>
  </si>
  <si>
    <t>Eva McArdle</t>
  </si>
  <si>
    <t>Aoibheann Nic Mhathuna</t>
  </si>
  <si>
    <t>Laoise Randles</t>
  </si>
  <si>
    <t>Ruby Blake</t>
  </si>
  <si>
    <t>Evangeline Butash</t>
  </si>
  <si>
    <t>Ada Skrobol</t>
  </si>
  <si>
    <t>Conor Canning</t>
  </si>
  <si>
    <t>James Holian</t>
  </si>
  <si>
    <t>Rian Healy</t>
  </si>
  <si>
    <t>Zuriel Odiase</t>
  </si>
  <si>
    <t>Cian O'Leary</t>
  </si>
  <si>
    <t>Hazel Kealy</t>
  </si>
  <si>
    <t>Shot Put</t>
  </si>
  <si>
    <t>Sarah McCarthy</t>
  </si>
  <si>
    <t>Ruth Monaghan</t>
  </si>
  <si>
    <t>Aisling O'Brien</t>
  </si>
  <si>
    <t>Doireann O'Donoghue</t>
  </si>
  <si>
    <t>Neasa O'Keeffe</t>
  </si>
  <si>
    <t>Lauren O'Reilly</t>
  </si>
  <si>
    <t>Nil Aksu</t>
  </si>
  <si>
    <t>Amelia Keegan</t>
  </si>
  <si>
    <t>Sophia Kelly</t>
  </si>
  <si>
    <t>Sarah King</t>
  </si>
  <si>
    <t>Isobel Mulligan</t>
  </si>
  <si>
    <t>Rares Chirila</t>
  </si>
  <si>
    <t>Ethan Dunphy</t>
  </si>
  <si>
    <t>Matthew McKenna</t>
  </si>
  <si>
    <t>Fionn Mooney</t>
  </si>
  <si>
    <t>Max Hardisty</t>
  </si>
  <si>
    <t>DCH Celtic</t>
  </si>
  <si>
    <t>Nicolas Doyle</t>
  </si>
  <si>
    <t>Lusk AC</t>
  </si>
  <si>
    <t>Thomas Fellner Ring</t>
  </si>
  <si>
    <t>Kasper Frank</t>
  </si>
  <si>
    <t>Senan Griffith</t>
  </si>
  <si>
    <t>Noah McDonagh</t>
  </si>
  <si>
    <t>Conor Van Den  Hoven</t>
  </si>
  <si>
    <t>Farrah Blake</t>
  </si>
  <si>
    <t>Long Jump1</t>
  </si>
  <si>
    <t>Belle Byrne</t>
  </si>
  <si>
    <t>Aoife O'Connor</t>
  </si>
  <si>
    <t>Lily O'Keeffe</t>
  </si>
  <si>
    <t>Zemirah Osariemwen Odiase</t>
  </si>
  <si>
    <t>Ishan Amba</t>
  </si>
  <si>
    <t>Markuss Gavriscuks</t>
  </si>
  <si>
    <t>Henry Higgins</t>
  </si>
  <si>
    <t>Patrick Prasil</t>
  </si>
  <si>
    <t>Tobias Ciomek</t>
  </si>
  <si>
    <t>John Doyle</t>
  </si>
  <si>
    <t>Robin Harris</t>
  </si>
  <si>
    <t>Daire Power</t>
  </si>
  <si>
    <t>Elliot Colhoun</t>
  </si>
  <si>
    <t>Matthew Howard</t>
  </si>
  <si>
    <t>Darragh Smith</t>
  </si>
  <si>
    <t>Oliver Kosmala</t>
  </si>
  <si>
    <t>Patrick Loscher Cassidy</t>
  </si>
  <si>
    <t>Olivia Holme</t>
  </si>
  <si>
    <t>Arabella Kiernan</t>
  </si>
  <si>
    <t>Niamh Jones</t>
  </si>
  <si>
    <t>Alanna Rathigan</t>
  </si>
  <si>
    <t>Aine Garrigan</t>
  </si>
  <si>
    <t>Willow Lynch</t>
  </si>
  <si>
    <t>Elsie O'Beirne</t>
  </si>
  <si>
    <t>Mia Trundle</t>
  </si>
  <si>
    <t>Madison Sukore</t>
  </si>
  <si>
    <t>Elizabeth O'Hara</t>
  </si>
  <si>
    <t>Cara Garrigan</t>
  </si>
  <si>
    <t>Hannah Ni Mhuircheartaiagh</t>
  </si>
  <si>
    <t>Saoirse Nolan</t>
  </si>
  <si>
    <t>Ciara Sengupta</t>
  </si>
  <si>
    <t>Points League 1+2</t>
  </si>
  <si>
    <t>POINTS League 1</t>
  </si>
  <si>
    <t>Combined Points</t>
  </si>
  <si>
    <t>Ruby Howett</t>
  </si>
  <si>
    <t>800m</t>
  </si>
  <si>
    <t>Beth Noonan</t>
  </si>
  <si>
    <t>Estelle Delaney</t>
  </si>
  <si>
    <t>Rion O'Gara</t>
  </si>
  <si>
    <t>80M</t>
  </si>
  <si>
    <t>Khai Trieu-Igbinosun</t>
  </si>
  <si>
    <t>Ben Kelly</t>
  </si>
  <si>
    <t>Chisom Nwaejim</t>
  </si>
  <si>
    <t>Mason Cos</t>
  </si>
  <si>
    <t>Donore</t>
  </si>
  <si>
    <t>100m</t>
  </si>
  <si>
    <t>Mia Kaczmarek</t>
  </si>
  <si>
    <t>Romi Banim</t>
  </si>
  <si>
    <t>Ariana Butler</t>
  </si>
  <si>
    <t>Divine Olorunleke</t>
  </si>
  <si>
    <t>Sean Finn</t>
  </si>
  <si>
    <t>Celtic DCH</t>
  </si>
  <si>
    <t>Adam Conway</t>
  </si>
  <si>
    <t>Anna Sheehan</t>
  </si>
  <si>
    <t>Anjola Olatunde</t>
  </si>
  <si>
    <t>Matthew Dermody</t>
  </si>
  <si>
    <t>Blackrock</t>
  </si>
  <si>
    <t>Cathal Joyce</t>
  </si>
  <si>
    <t>Sienna Jones</t>
  </si>
  <si>
    <t>60m</t>
  </si>
  <si>
    <t>Isabela Florez Iguaran</t>
  </si>
  <si>
    <t>Lola Walsh</t>
  </si>
  <si>
    <t>Priya Muldowney</t>
  </si>
  <si>
    <t>Sarah O'Halloran</t>
  </si>
  <si>
    <t>Theo Delaney</t>
  </si>
  <si>
    <t>Jamie Gallagher</t>
  </si>
  <si>
    <t>Noah Ndjatang Yves</t>
  </si>
  <si>
    <t>Sadhbh Quinn</t>
  </si>
  <si>
    <t>Elodie Coffey</t>
  </si>
  <si>
    <t>Kym Flanagan</t>
  </si>
  <si>
    <t>Molly Mitton</t>
  </si>
  <si>
    <t>Jemima Adigun</t>
  </si>
  <si>
    <t>Laura MacLaverty</t>
  </si>
  <si>
    <t>Celine Schenkers</t>
  </si>
  <si>
    <t>Sophie O'Neill</t>
  </si>
  <si>
    <t>Rian Akinsete</t>
  </si>
  <si>
    <t>Harrison Geraghty</t>
  </si>
  <si>
    <t>Alex Peelo</t>
  </si>
  <si>
    <t>Rhys Daly</t>
  </si>
  <si>
    <t>Isaac O'Neill</t>
  </si>
  <si>
    <t>Edison Thai Leung</t>
  </si>
  <si>
    <t>Etienne Cotter</t>
  </si>
  <si>
    <t>Aoife Holland</t>
  </si>
  <si>
    <t>Ruby Andrews</t>
  </si>
  <si>
    <t>Niamh O'Farrell</t>
  </si>
  <si>
    <t>Quinn O'Dwyer</t>
  </si>
  <si>
    <t>Oisin O'Rourke</t>
  </si>
  <si>
    <t>Michael Ryan</t>
  </si>
  <si>
    <t>Paul Bastable</t>
  </si>
  <si>
    <t>Azim Floro Ali</t>
  </si>
  <si>
    <t>Eoin McGuirk</t>
  </si>
  <si>
    <t>Meabh Ramos Finnegan</t>
  </si>
  <si>
    <t>Lucy O'Neill</t>
  </si>
  <si>
    <t>Joel Thomas</t>
  </si>
  <si>
    <t>Myles Hawkshaw</t>
  </si>
  <si>
    <t>Cathy Beddy</t>
  </si>
  <si>
    <t>Robyn Kennedy</t>
  </si>
  <si>
    <t>Leah O'Callaghan</t>
  </si>
  <si>
    <t>Fionn Hassett</t>
  </si>
  <si>
    <t>Christina Ryan</t>
  </si>
  <si>
    <t>Jennifer Collins</t>
  </si>
  <si>
    <t>Ciara Williams</t>
  </si>
  <si>
    <t>Caroline Cleary</t>
  </si>
  <si>
    <t>Marino</t>
  </si>
  <si>
    <t>Discus</t>
  </si>
  <si>
    <t>Oisin Crehan</t>
  </si>
  <si>
    <t>Henrijs Gavriscuks</t>
  </si>
  <si>
    <t>Alexander Maleev</t>
  </si>
  <si>
    <t>Jack Moylan</t>
  </si>
  <si>
    <t>Turbo Jav</t>
  </si>
  <si>
    <t>Daniel Doyle</t>
  </si>
  <si>
    <t>Sam Keegan Blair</t>
  </si>
  <si>
    <t>Cian Power</t>
  </si>
  <si>
    <t>Morgan Woods</t>
  </si>
  <si>
    <t>Mantas Rimdzius</t>
  </si>
  <si>
    <t>Leo Priestman</t>
  </si>
  <si>
    <t>Ruairi Quinn</t>
  </si>
  <si>
    <t>Mikey Hayden</t>
  </si>
  <si>
    <t>Mateo Collins</t>
  </si>
  <si>
    <t>Lara O'Sullivan</t>
  </si>
  <si>
    <t>Nour Bamba Sake</t>
  </si>
  <si>
    <t>Mimi Colling</t>
  </si>
  <si>
    <t>Finola Olatunde</t>
  </si>
  <si>
    <t>Eve Larkin</t>
  </si>
  <si>
    <t>Timothy Longauer</t>
  </si>
  <si>
    <t>Benjamin Kasprzak</t>
  </si>
  <si>
    <t>Sean Delbarry</t>
  </si>
  <si>
    <t>Jamie Walsh</t>
  </si>
  <si>
    <t>Max McDonald</t>
  </si>
  <si>
    <t>Sebastien Fennell</t>
  </si>
  <si>
    <t>High Jump</t>
  </si>
  <si>
    <t>Flynn Falvey</t>
  </si>
  <si>
    <t>Oisin O'Connor Kennedy</t>
  </si>
  <si>
    <t xml:space="preserve"> Zuriel Oshon Odiase</t>
  </si>
  <si>
    <t>Edward O'Shea</t>
  </si>
  <si>
    <t>Sophie Kelly</t>
  </si>
  <si>
    <t>Ailbhe Murphy</t>
  </si>
  <si>
    <t>Isabella Maher</t>
  </si>
  <si>
    <t>Max Moylan</t>
  </si>
  <si>
    <t>Jack Niland</t>
  </si>
  <si>
    <t>Tallaght</t>
  </si>
  <si>
    <t>Kurt Suttle</t>
  </si>
  <si>
    <t>Cabinteely</t>
  </si>
  <si>
    <t>Mathieu Gasset Driane</t>
  </si>
  <si>
    <t>Samuel McGloin</t>
  </si>
  <si>
    <t>Elliot King</t>
  </si>
  <si>
    <t>Phillip Carberry</t>
  </si>
  <si>
    <t>Liam Collins</t>
  </si>
  <si>
    <t>Austin Dardis</t>
  </si>
  <si>
    <t>Ciara O'Reilly</t>
  </si>
  <si>
    <t>Sophie Ferguson</t>
  </si>
  <si>
    <t>Aimee Singleton</t>
  </si>
  <si>
    <t>Balbriggan AC</t>
  </si>
  <si>
    <t>Maria Kelly</t>
  </si>
  <si>
    <t>Ellen McGloughlin</t>
  </si>
  <si>
    <t>Saorlaith O'Gorman</t>
  </si>
  <si>
    <t>Katelyn Duffy</t>
  </si>
  <si>
    <t>Laoise Hegarty</t>
  </si>
  <si>
    <t>Oisin O'Haimhirgin</t>
  </si>
  <si>
    <t>Marty Davitt</t>
  </si>
  <si>
    <t>Shane O'Connor</t>
  </si>
  <si>
    <t>Ballymun AC</t>
  </si>
  <si>
    <t>Hector O'Brien</t>
  </si>
  <si>
    <t>Oran Dolan</t>
  </si>
  <si>
    <t>Darnell Mc Hugh Onwudiwe</t>
  </si>
  <si>
    <t>Lily McDonagh</t>
  </si>
  <si>
    <t>Deirbhile Hassett</t>
  </si>
  <si>
    <t>Lea Hubert</t>
  </si>
  <si>
    <t>Sarah Rigney</t>
  </si>
  <si>
    <t>Millie Brazil</t>
  </si>
  <si>
    <t>Eleanor Fanning</t>
  </si>
  <si>
    <t>Sophie O'Connor</t>
  </si>
  <si>
    <t>Savannah O'Neill</t>
  </si>
  <si>
    <t>Jessica Williamson</t>
  </si>
  <si>
    <t>Erin Matthews</t>
  </si>
  <si>
    <t>Hannah Dunne</t>
  </si>
  <si>
    <t>Chloe Dowling</t>
  </si>
  <si>
    <t>Hannah Reilly</t>
  </si>
  <si>
    <t>Fingallians</t>
  </si>
  <si>
    <t>Nikita Alex Riecka</t>
  </si>
  <si>
    <t>Aoibheann Lowney</t>
  </si>
  <si>
    <t>Kiera D'Arcy</t>
  </si>
  <si>
    <t>Lily Newman</t>
  </si>
  <si>
    <t>Mila Webb</t>
  </si>
  <si>
    <t>Ruby Brennan</t>
  </si>
  <si>
    <t>Aoife Smith</t>
  </si>
  <si>
    <t>Amy-May O'Neill</t>
  </si>
  <si>
    <t>Mid-Sutton AC</t>
  </si>
  <si>
    <t>Fia Dunbar</t>
  </si>
  <si>
    <t>Chloe Keegan Blair</t>
  </si>
  <si>
    <t>Zoe Griffin</t>
  </si>
  <si>
    <t>Leila Ryan</t>
  </si>
  <si>
    <t>Zoe McConville</t>
  </si>
  <si>
    <t>Maeve Edo Czechowska</t>
  </si>
  <si>
    <t>Emyrose Tomkin Beddy</t>
  </si>
  <si>
    <t>Lola McGlinchey</t>
  </si>
  <si>
    <t>Julia Nugent</t>
  </si>
  <si>
    <t>Turbo Javelin</t>
  </si>
  <si>
    <t>Elia Ivaskaite</t>
  </si>
  <si>
    <t>Lily Conlon</t>
  </si>
  <si>
    <t>Amy Cranley</t>
  </si>
  <si>
    <t>Niamh Connaughton</t>
  </si>
  <si>
    <t>Donore Harriers</t>
  </si>
  <si>
    <t>Aoibh Sisk</t>
  </si>
  <si>
    <t>Saoirse Kelly</t>
  </si>
  <si>
    <t>Laura O'Brien</t>
  </si>
  <si>
    <t>Annabelle O'Toole</t>
  </si>
  <si>
    <t>Javelin</t>
  </si>
  <si>
    <t>Bailee Geoghegan</t>
  </si>
  <si>
    <t>Annabelle Garvey</t>
  </si>
  <si>
    <t>Sewa Bello</t>
  </si>
  <si>
    <t>Zoe Brennan</t>
  </si>
  <si>
    <t>Caoimhe Hegarty</t>
  </si>
  <si>
    <t>Alex Ryan</t>
  </si>
  <si>
    <t>Clonliffe AC</t>
  </si>
  <si>
    <t>Michael Longauer</t>
  </si>
  <si>
    <t>William Kiernan</t>
  </si>
  <si>
    <t>Eamon Conneff</t>
  </si>
  <si>
    <t>Luca Dermody</t>
  </si>
  <si>
    <t>Luke Rigney</t>
  </si>
  <si>
    <t>Christian Sanchez Taccone</t>
  </si>
  <si>
    <t>Cian Matthews</t>
  </si>
  <si>
    <t>Alan Maddox</t>
  </si>
  <si>
    <t>Henry Cresswell</t>
  </si>
  <si>
    <t>Darragh Masterson</t>
  </si>
  <si>
    <t>Charlie O'Hara</t>
  </si>
  <si>
    <t>Fionn Corrigan O'Byrne</t>
  </si>
  <si>
    <t>Matthew O'Leary</t>
  </si>
  <si>
    <t>60m Hurdles</t>
  </si>
  <si>
    <t>Nina Carey</t>
  </si>
  <si>
    <t>Darragh Loscher-Cassidy</t>
  </si>
  <si>
    <t>Sean Brennan</t>
  </si>
  <si>
    <t>75m Hurdles</t>
  </si>
  <si>
    <t>Nieve Gleich</t>
  </si>
  <si>
    <t>Ellen Fisher</t>
  </si>
  <si>
    <t>80m Hurdles</t>
  </si>
  <si>
    <t>Oisin Healy</t>
  </si>
  <si>
    <t>Diarmuid O'Gorman</t>
  </si>
  <si>
    <t>Max Bradley Carroll</t>
  </si>
  <si>
    <t>Hector Marrinan</t>
  </si>
  <si>
    <t>100m Hurdles</t>
  </si>
  <si>
    <t>Alexander Fellner Ring</t>
  </si>
  <si>
    <t>Kayla Farrell</t>
  </si>
  <si>
    <t>Annam Bakare</t>
  </si>
  <si>
    <t>Sienna Tracy</t>
  </si>
  <si>
    <t>Olatayo Umana</t>
  </si>
  <si>
    <t>Lucan AC</t>
  </si>
  <si>
    <t>Robert Roche</t>
  </si>
  <si>
    <t>Ailbhe Stynes</t>
  </si>
  <si>
    <t>Maria Guerin</t>
  </si>
  <si>
    <t>Sean Masterson</t>
  </si>
  <si>
    <t>Hannah O'Reilly</t>
  </si>
  <si>
    <t>Michael McKenna</t>
  </si>
  <si>
    <t>Jack O'Leary</t>
  </si>
  <si>
    <t>Nephtalie Nkuly</t>
  </si>
  <si>
    <t>Eabha Corrigan O'Byrne</t>
  </si>
  <si>
    <t>Max Bamford</t>
  </si>
  <si>
    <t>Ciara Foley</t>
  </si>
  <si>
    <t>Sam Balfe</t>
  </si>
  <si>
    <t>Sorley Mullett</t>
  </si>
  <si>
    <t>Oja Maisy</t>
  </si>
  <si>
    <t>Rachel McCarthy</t>
  </si>
  <si>
    <t>Luke Stuart Gleeson</t>
  </si>
  <si>
    <t>James Carraher</t>
  </si>
  <si>
    <t>Sara Dolczak</t>
  </si>
  <si>
    <t>Fairie Igbinaduwa</t>
  </si>
  <si>
    <t>Aoileann Carroll</t>
  </si>
  <si>
    <t>Shalom Fernando</t>
  </si>
  <si>
    <t>Max Mezynski</t>
  </si>
  <si>
    <t>Harriet Grimes</t>
  </si>
  <si>
    <t>Leah Horgan</t>
  </si>
  <si>
    <t>Clonliffe</t>
  </si>
  <si>
    <t>Oran Murphy</t>
  </si>
  <si>
    <t>Isobel Burke</t>
  </si>
  <si>
    <t>Charlotte Scrowston</t>
  </si>
  <si>
    <t>Jack Clancy</t>
  </si>
  <si>
    <t>Conor O'Farrell</t>
  </si>
  <si>
    <t>Aria Costello</t>
  </si>
  <si>
    <t>Dara Reidy</t>
  </si>
  <si>
    <t>Rathfarnham WSAF AC</t>
  </si>
  <si>
    <t>Lainey Sheridan</t>
  </si>
  <si>
    <t>Leo Loubatiere</t>
  </si>
  <si>
    <t>Conor Reamsbottom</t>
  </si>
  <si>
    <t>Kitty May Coleman</t>
  </si>
  <si>
    <t>Maia Norton</t>
  </si>
  <si>
    <t>Aidan McGarry</t>
  </si>
  <si>
    <t>Sean Depla</t>
  </si>
  <si>
    <t>Brother Pearse AC</t>
  </si>
  <si>
    <t>Ella Vogelaar</t>
  </si>
  <si>
    <t>Alex Wallace</t>
  </si>
  <si>
    <t>Raveena Ratheshan</t>
  </si>
  <si>
    <t>Andrea Devine</t>
  </si>
  <si>
    <t>Dylan McCambridge Crossan</t>
  </si>
  <si>
    <t>Conor Kenny</t>
  </si>
  <si>
    <t>Conor Hayden</t>
  </si>
  <si>
    <t>Aoife Murphy</t>
  </si>
  <si>
    <t>Pearl O'Brien</t>
  </si>
  <si>
    <t>Daniel McGrath</t>
  </si>
  <si>
    <t>Daire McGeown</t>
  </si>
  <si>
    <t>Conor Waters</t>
  </si>
  <si>
    <t>Patrick Shorthall</t>
  </si>
  <si>
    <t xml:space="preserve">Becky Isaac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</si>
</sst>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2" borderId="1" xfId="0" applyFill="1" applyBorder="1"/>
    <xf numFmtId="0" fontId="0" fillId="2" borderId="0" xfId="0" applyFill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wrapText="1"/>
    </xf>
    <xf numFmtId="0" fontId="6" fillId="0" borderId="1" xfId="0" applyFont="1" applyBorder="1"/>
    <xf numFmtId="0" fontId="0" fillId="0" borderId="3" xfId="0" applyBorder="1"/>
    <xf numFmtId="0" fontId="3" fillId="0" borderId="3" xfId="0" applyFont="1" applyBorder="1"/>
    <xf numFmtId="0" fontId="0" fillId="2" borderId="3" xfId="0" applyFill="1" applyBorder="1"/>
    <xf numFmtId="0" fontId="0" fillId="0" borderId="3" xfId="0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4" borderId="0" xfId="0" applyFill="1"/>
    <xf numFmtId="0" fontId="1" fillId="4" borderId="0" xfId="0" applyFont="1" applyFill="1" applyAlignment="1">
      <alignment horizontal="left"/>
    </xf>
    <xf numFmtId="0" fontId="0" fillId="4" borderId="3" xfId="0" applyFill="1" applyBorder="1"/>
    <xf numFmtId="0" fontId="0" fillId="4" borderId="1" xfId="0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4" borderId="1" xfId="0" applyFont="1" applyFill="1" applyBorder="1"/>
    <xf numFmtId="0" fontId="6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5" borderId="1" xfId="0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3" xfId="0" applyFill="1" applyBorder="1"/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80" zoomScaleNormal="80" workbookViewId="0">
      <selection activeCell="A13" sqref="A13:O13"/>
    </sheetView>
  </sheetViews>
  <sheetFormatPr defaultColWidth="8.6640625" defaultRowHeight="14.4" x14ac:dyDescent="0.3"/>
  <cols>
    <col min="1" max="1" width="27" customWidth="1"/>
    <col min="2" max="2" width="20.6640625" customWidth="1"/>
    <col min="3" max="3" width="10.109375" bestFit="1" customWidth="1"/>
    <col min="4" max="4" width="11.5546875" bestFit="1" customWidth="1"/>
    <col min="5" max="5" width="12.88671875" style="2" bestFit="1" customWidth="1"/>
    <col min="6" max="6" width="3.44140625" customWidth="1"/>
    <col min="7" max="7" width="11.33203125" bestFit="1" customWidth="1"/>
    <col min="8" max="8" width="9.33203125" bestFit="1" customWidth="1"/>
    <col min="9" max="9" width="12.5546875" style="2" customWidth="1"/>
    <col min="10" max="10" width="3.33203125" customWidth="1"/>
    <col min="11" max="11" width="10.109375" bestFit="1" customWidth="1"/>
    <col min="12" max="12" width="10.109375" customWidth="1"/>
    <col min="13" max="13" width="10.44140625" bestFit="1" customWidth="1"/>
    <col min="14" max="14" width="10.6640625" bestFit="1" customWidth="1"/>
    <col min="15" max="15" width="3.44140625" customWidth="1"/>
  </cols>
  <sheetData>
    <row r="1" spans="1:16" ht="18.75" x14ac:dyDescent="0.3">
      <c r="A1" s="12">
        <v>2025</v>
      </c>
      <c r="B1" s="41" t="s">
        <v>3</v>
      </c>
      <c r="C1" s="41"/>
      <c r="D1" s="41"/>
      <c r="E1" s="41"/>
      <c r="G1" s="41" t="s">
        <v>41</v>
      </c>
      <c r="H1" s="41"/>
      <c r="I1" s="41"/>
      <c r="K1" s="41" t="s">
        <v>57</v>
      </c>
      <c r="L1" s="41"/>
      <c r="M1" s="41"/>
      <c r="N1" s="41"/>
    </row>
    <row r="2" spans="1:16" ht="40.950000000000003" customHeight="1" x14ac:dyDescent="0.25">
      <c r="A2" s="7" t="s">
        <v>4</v>
      </c>
      <c r="B2" s="7" t="s">
        <v>5</v>
      </c>
      <c r="C2" s="10" t="s">
        <v>6</v>
      </c>
      <c r="D2" s="10" t="s">
        <v>8</v>
      </c>
      <c r="E2" s="10" t="s">
        <v>256</v>
      </c>
      <c r="F2" s="13"/>
      <c r="G2" s="10" t="s">
        <v>283</v>
      </c>
      <c r="H2" s="10" t="s">
        <v>58</v>
      </c>
      <c r="I2" s="6" t="s">
        <v>255</v>
      </c>
      <c r="J2" s="13"/>
      <c r="K2" s="10" t="s">
        <v>421</v>
      </c>
      <c r="L2" s="10" t="s">
        <v>6</v>
      </c>
      <c r="M2" s="10" t="s">
        <v>283</v>
      </c>
      <c r="N2" s="10" t="s">
        <v>257</v>
      </c>
      <c r="O2" s="14"/>
    </row>
    <row r="3" spans="1:16" ht="15" x14ac:dyDescent="0.25">
      <c r="A3" s="28" t="s">
        <v>112</v>
      </c>
      <c r="B3" s="28" t="s">
        <v>111</v>
      </c>
      <c r="C3" s="28">
        <v>7</v>
      </c>
      <c r="D3" s="28"/>
      <c r="E3" s="29">
        <f>SUM(C3+D3)</f>
        <v>7</v>
      </c>
      <c r="F3" s="28"/>
      <c r="G3" s="28">
        <v>4</v>
      </c>
      <c r="H3" s="28">
        <v>4</v>
      </c>
      <c r="I3" s="29">
        <f t="shared" ref="I3:I29" si="0">SUM(E3+G3+H3)</f>
        <v>15</v>
      </c>
      <c r="J3" s="28"/>
      <c r="K3" s="28"/>
      <c r="L3" s="28">
        <v>7</v>
      </c>
      <c r="M3" s="28">
        <v>4</v>
      </c>
      <c r="N3" s="29">
        <f t="shared" ref="N3:N29" si="1">SUM(I3+K3+M3+L3)</f>
        <v>26</v>
      </c>
      <c r="O3" s="30"/>
      <c r="P3" s="31">
        <v>1</v>
      </c>
    </row>
    <row r="4" spans="1:16" ht="15" x14ac:dyDescent="0.25">
      <c r="A4" s="28" t="s">
        <v>113</v>
      </c>
      <c r="B4" s="28" t="s">
        <v>77</v>
      </c>
      <c r="C4" s="28">
        <v>5</v>
      </c>
      <c r="D4" s="28"/>
      <c r="E4" s="29">
        <f>SUM(C4+D4)</f>
        <v>5</v>
      </c>
      <c r="F4" s="28"/>
      <c r="G4" s="28">
        <v>5</v>
      </c>
      <c r="H4" s="28">
        <v>1</v>
      </c>
      <c r="I4" s="29">
        <f t="shared" si="0"/>
        <v>11</v>
      </c>
      <c r="J4" s="28"/>
      <c r="K4" s="28"/>
      <c r="L4" s="28">
        <v>5</v>
      </c>
      <c r="M4" s="28">
        <v>2</v>
      </c>
      <c r="N4" s="29">
        <f t="shared" si="1"/>
        <v>18</v>
      </c>
      <c r="O4" s="30"/>
      <c r="P4" s="31">
        <v>2</v>
      </c>
    </row>
    <row r="5" spans="1:16" ht="15" x14ac:dyDescent="0.25">
      <c r="A5" s="28" t="s">
        <v>295</v>
      </c>
      <c r="B5" s="28" t="s">
        <v>89</v>
      </c>
      <c r="C5" s="28"/>
      <c r="D5" s="28"/>
      <c r="E5" s="29"/>
      <c r="F5" s="28"/>
      <c r="G5" s="28">
        <v>7</v>
      </c>
      <c r="H5" s="28"/>
      <c r="I5" s="29">
        <f t="shared" si="0"/>
        <v>7</v>
      </c>
      <c r="J5" s="28"/>
      <c r="K5" s="28"/>
      <c r="L5" s="28"/>
      <c r="M5" s="28">
        <v>7</v>
      </c>
      <c r="N5" s="29">
        <f t="shared" si="1"/>
        <v>14</v>
      </c>
      <c r="O5" s="30"/>
      <c r="P5" s="31">
        <v>3</v>
      </c>
    </row>
    <row r="6" spans="1:16" ht="15" x14ac:dyDescent="0.25">
      <c r="A6" s="28" t="s">
        <v>241</v>
      </c>
      <c r="B6" s="28" t="s">
        <v>181</v>
      </c>
      <c r="C6" s="28"/>
      <c r="D6" s="28">
        <v>7</v>
      </c>
      <c r="E6" s="29">
        <f>SUM(C6+D6)</f>
        <v>7</v>
      </c>
      <c r="F6" s="28"/>
      <c r="G6" s="28"/>
      <c r="H6" s="28"/>
      <c r="I6" s="29">
        <f t="shared" si="0"/>
        <v>7</v>
      </c>
      <c r="J6" s="28"/>
      <c r="K6" s="28">
        <v>5</v>
      </c>
      <c r="L6" s="28">
        <v>1</v>
      </c>
      <c r="M6" s="28"/>
      <c r="N6" s="29">
        <f t="shared" si="1"/>
        <v>13</v>
      </c>
      <c r="O6" s="30"/>
      <c r="P6" s="31">
        <v>4</v>
      </c>
    </row>
    <row r="7" spans="1:16" ht="15" x14ac:dyDescent="0.25">
      <c r="A7" s="28" t="s">
        <v>242</v>
      </c>
      <c r="B7" s="28" t="s">
        <v>111</v>
      </c>
      <c r="C7" s="28"/>
      <c r="D7" s="28">
        <v>5</v>
      </c>
      <c r="E7" s="29">
        <f>SUM(C7+D7)</f>
        <v>5</v>
      </c>
      <c r="F7" s="28"/>
      <c r="G7" s="28"/>
      <c r="H7" s="28"/>
      <c r="I7" s="29">
        <f t="shared" si="0"/>
        <v>5</v>
      </c>
      <c r="J7" s="28"/>
      <c r="K7" s="28">
        <v>7</v>
      </c>
      <c r="L7" s="28"/>
      <c r="M7" s="28"/>
      <c r="N7" s="29">
        <f t="shared" si="1"/>
        <v>12</v>
      </c>
      <c r="O7" s="30"/>
      <c r="P7" s="31">
        <v>5</v>
      </c>
    </row>
    <row r="8" spans="1:16" ht="15" x14ac:dyDescent="0.25">
      <c r="A8" s="28" t="s">
        <v>405</v>
      </c>
      <c r="B8" s="28" t="s">
        <v>88</v>
      </c>
      <c r="C8" s="28"/>
      <c r="D8" s="28"/>
      <c r="E8" s="29"/>
      <c r="F8" s="28"/>
      <c r="G8" s="28"/>
      <c r="H8" s="28">
        <v>7</v>
      </c>
      <c r="I8" s="29">
        <f t="shared" si="0"/>
        <v>7</v>
      </c>
      <c r="J8" s="28"/>
      <c r="K8" s="28"/>
      <c r="L8" s="28">
        <v>3</v>
      </c>
      <c r="M8" s="28"/>
      <c r="N8" s="29">
        <f t="shared" si="1"/>
        <v>10</v>
      </c>
      <c r="O8" s="30"/>
      <c r="P8" s="31">
        <v>6</v>
      </c>
    </row>
    <row r="9" spans="1:16" ht="15" x14ac:dyDescent="0.25">
      <c r="A9" s="8" t="s">
        <v>297</v>
      </c>
      <c r="B9" s="8" t="s">
        <v>181</v>
      </c>
      <c r="C9" s="8"/>
      <c r="D9" s="8"/>
      <c r="E9" s="9"/>
      <c r="F9" s="13"/>
      <c r="G9" s="8">
        <v>2</v>
      </c>
      <c r="H9" s="8">
        <v>5</v>
      </c>
      <c r="I9" s="9">
        <f t="shared" si="0"/>
        <v>7</v>
      </c>
      <c r="J9" s="13"/>
      <c r="K9" s="8"/>
      <c r="L9" s="8"/>
      <c r="M9" s="8"/>
      <c r="N9" s="9">
        <f t="shared" si="1"/>
        <v>7</v>
      </c>
      <c r="O9" s="14"/>
    </row>
    <row r="10" spans="1:16" ht="15" x14ac:dyDescent="0.25">
      <c r="A10" s="20" t="s">
        <v>296</v>
      </c>
      <c r="B10" s="20" t="s">
        <v>181</v>
      </c>
      <c r="C10" s="20"/>
      <c r="D10" s="20"/>
      <c r="E10" s="21"/>
      <c r="F10" s="22"/>
      <c r="G10" s="20">
        <v>3</v>
      </c>
      <c r="H10" s="20">
        <v>3</v>
      </c>
      <c r="I10" s="9">
        <f t="shared" si="0"/>
        <v>6</v>
      </c>
      <c r="J10" s="22"/>
      <c r="K10" s="20"/>
      <c r="L10" s="20"/>
      <c r="M10" s="20"/>
      <c r="N10" s="9">
        <f t="shared" si="1"/>
        <v>6</v>
      </c>
      <c r="O10" s="14"/>
    </row>
    <row r="11" spans="1:16" ht="15" x14ac:dyDescent="0.25">
      <c r="A11" s="8" t="s">
        <v>466</v>
      </c>
      <c r="B11" s="8" t="s">
        <v>64</v>
      </c>
      <c r="C11" s="8"/>
      <c r="D11" s="8"/>
      <c r="E11" s="9">
        <f t="shared" ref="E11:E21" si="2">SUM(C11+D11)</f>
        <v>0</v>
      </c>
      <c r="F11" s="13"/>
      <c r="G11" s="8"/>
      <c r="H11" s="8"/>
      <c r="I11" s="9">
        <f t="shared" si="0"/>
        <v>0</v>
      </c>
      <c r="J11" s="13"/>
      <c r="K11" s="8"/>
      <c r="L11" s="8"/>
      <c r="M11" s="8">
        <v>5</v>
      </c>
      <c r="N11" s="9">
        <f t="shared" si="1"/>
        <v>5</v>
      </c>
      <c r="O11" s="13"/>
    </row>
    <row r="12" spans="1:16" ht="15" x14ac:dyDescent="0.25">
      <c r="A12" s="8" t="s">
        <v>114</v>
      </c>
      <c r="B12" s="8" t="s">
        <v>110</v>
      </c>
      <c r="C12" s="8">
        <v>4</v>
      </c>
      <c r="D12" s="8"/>
      <c r="E12" s="9">
        <f t="shared" si="2"/>
        <v>4</v>
      </c>
      <c r="F12" s="13"/>
      <c r="G12" s="8"/>
      <c r="H12" s="8"/>
      <c r="I12" s="9">
        <f t="shared" si="0"/>
        <v>4</v>
      </c>
      <c r="J12" s="13"/>
      <c r="K12" s="8"/>
      <c r="L12" s="8"/>
      <c r="M12" s="8"/>
      <c r="N12" s="9">
        <f t="shared" si="1"/>
        <v>4</v>
      </c>
      <c r="O12" s="13"/>
    </row>
    <row r="13" spans="1:16" ht="15" x14ac:dyDescent="0.25">
      <c r="A13" s="44" t="s">
        <v>243</v>
      </c>
      <c r="B13" s="44" t="s">
        <v>76</v>
      </c>
      <c r="C13" s="44"/>
      <c r="D13" s="44">
        <v>4</v>
      </c>
      <c r="E13" s="45">
        <f t="shared" si="2"/>
        <v>4</v>
      </c>
      <c r="F13" s="44"/>
      <c r="G13" s="44"/>
      <c r="H13" s="44"/>
      <c r="I13" s="45">
        <f t="shared" si="0"/>
        <v>4</v>
      </c>
      <c r="J13" s="44"/>
      <c r="K13" s="44"/>
      <c r="L13" s="44"/>
      <c r="M13" s="44"/>
      <c r="N13" s="45">
        <f t="shared" si="1"/>
        <v>4</v>
      </c>
      <c r="O13" s="44"/>
    </row>
    <row r="14" spans="1:16" ht="15" x14ac:dyDescent="0.25">
      <c r="A14" s="8" t="s">
        <v>422</v>
      </c>
      <c r="B14" s="8" t="s">
        <v>89</v>
      </c>
      <c r="C14" s="8"/>
      <c r="D14" s="8"/>
      <c r="E14" s="9">
        <f t="shared" si="2"/>
        <v>0</v>
      </c>
      <c r="F14" s="13"/>
      <c r="G14" s="8"/>
      <c r="H14" s="8"/>
      <c r="I14" s="9">
        <f t="shared" si="0"/>
        <v>0</v>
      </c>
      <c r="J14" s="13"/>
      <c r="K14" s="8">
        <v>4</v>
      </c>
      <c r="L14" s="8"/>
      <c r="M14" s="8"/>
      <c r="N14" s="9">
        <f t="shared" si="1"/>
        <v>4</v>
      </c>
      <c r="O14" s="13"/>
    </row>
    <row r="15" spans="1:16" ht="15" x14ac:dyDescent="0.25">
      <c r="A15" s="8" t="s">
        <v>493</v>
      </c>
      <c r="B15" s="8" t="s">
        <v>110</v>
      </c>
      <c r="C15" s="8"/>
      <c r="D15" s="8"/>
      <c r="E15" s="9">
        <f t="shared" si="2"/>
        <v>0</v>
      </c>
      <c r="F15" s="13"/>
      <c r="G15" s="8"/>
      <c r="H15" s="8"/>
      <c r="I15" s="9">
        <f t="shared" si="0"/>
        <v>0</v>
      </c>
      <c r="J15" s="13"/>
      <c r="K15" s="8"/>
      <c r="L15" s="8">
        <v>4</v>
      </c>
      <c r="M15" s="8"/>
      <c r="N15" s="9">
        <f t="shared" si="1"/>
        <v>4</v>
      </c>
      <c r="O15" s="13"/>
    </row>
    <row r="16" spans="1:16" ht="15" x14ac:dyDescent="0.25">
      <c r="A16" s="8" t="s">
        <v>115</v>
      </c>
      <c r="B16" s="8" t="s">
        <v>110</v>
      </c>
      <c r="C16" s="8">
        <v>3</v>
      </c>
      <c r="D16" s="8"/>
      <c r="E16" s="9">
        <f t="shared" si="2"/>
        <v>3</v>
      </c>
      <c r="F16" s="13"/>
      <c r="G16" s="8"/>
      <c r="H16" s="8"/>
      <c r="I16" s="9">
        <f t="shared" si="0"/>
        <v>3</v>
      </c>
      <c r="J16" s="13"/>
      <c r="K16" s="8"/>
      <c r="L16" s="8"/>
      <c r="M16" s="8"/>
      <c r="N16" s="9">
        <f t="shared" si="1"/>
        <v>3</v>
      </c>
      <c r="O16" s="13"/>
    </row>
    <row r="17" spans="1:15" ht="15" x14ac:dyDescent="0.25">
      <c r="A17" s="8" t="s">
        <v>244</v>
      </c>
      <c r="B17" s="8" t="s">
        <v>56</v>
      </c>
      <c r="C17" s="8"/>
      <c r="D17" s="8">
        <v>3</v>
      </c>
      <c r="E17" s="9">
        <f t="shared" si="2"/>
        <v>3</v>
      </c>
      <c r="F17" s="13"/>
      <c r="G17" s="8"/>
      <c r="H17" s="8"/>
      <c r="I17" s="9">
        <f t="shared" si="0"/>
        <v>3</v>
      </c>
      <c r="J17" s="13"/>
      <c r="K17" s="8"/>
      <c r="L17" s="8"/>
      <c r="M17" s="8"/>
      <c r="N17" s="9">
        <f t="shared" si="1"/>
        <v>3</v>
      </c>
      <c r="O17" s="13"/>
    </row>
    <row r="18" spans="1:15" ht="15" x14ac:dyDescent="0.25">
      <c r="A18" s="8" t="s">
        <v>423</v>
      </c>
      <c r="B18" s="8" t="s">
        <v>64</v>
      </c>
      <c r="C18" s="8"/>
      <c r="D18" s="8"/>
      <c r="E18" s="9">
        <f t="shared" si="2"/>
        <v>0</v>
      </c>
      <c r="F18" s="13"/>
      <c r="G18" s="8"/>
      <c r="H18" s="8"/>
      <c r="I18" s="9">
        <f t="shared" si="0"/>
        <v>0</v>
      </c>
      <c r="J18" s="13"/>
      <c r="K18" s="8">
        <v>3</v>
      </c>
      <c r="L18" s="8"/>
      <c r="M18" s="8"/>
      <c r="N18" s="9">
        <f t="shared" si="1"/>
        <v>3</v>
      </c>
      <c r="O18" s="13"/>
    </row>
    <row r="19" spans="1:15" ht="15" x14ac:dyDescent="0.25">
      <c r="A19" s="8" t="s">
        <v>467</v>
      </c>
      <c r="B19" s="8" t="s">
        <v>426</v>
      </c>
      <c r="C19" s="8"/>
      <c r="D19" s="8"/>
      <c r="E19" s="9">
        <f t="shared" si="2"/>
        <v>0</v>
      </c>
      <c r="F19" s="13"/>
      <c r="G19" s="8"/>
      <c r="H19" s="8"/>
      <c r="I19" s="9">
        <f t="shared" si="0"/>
        <v>0</v>
      </c>
      <c r="J19" s="13"/>
      <c r="K19" s="8"/>
      <c r="L19" s="8"/>
      <c r="M19" s="8">
        <v>3</v>
      </c>
      <c r="N19" s="9">
        <f t="shared" si="1"/>
        <v>3</v>
      </c>
      <c r="O19" s="13"/>
    </row>
    <row r="20" spans="1:15" ht="15" x14ac:dyDescent="0.25">
      <c r="A20" s="8" t="s">
        <v>116</v>
      </c>
      <c r="B20" s="8" t="s">
        <v>111</v>
      </c>
      <c r="C20" s="8">
        <v>2</v>
      </c>
      <c r="D20" s="8"/>
      <c r="E20" s="9">
        <f t="shared" si="2"/>
        <v>2</v>
      </c>
      <c r="F20" s="13"/>
      <c r="G20" s="8"/>
      <c r="H20" s="8"/>
      <c r="I20" s="9">
        <f t="shared" si="0"/>
        <v>2</v>
      </c>
      <c r="J20" s="13"/>
      <c r="K20" s="8"/>
      <c r="L20" s="8"/>
      <c r="M20" s="8"/>
      <c r="N20" s="9">
        <f t="shared" si="1"/>
        <v>2</v>
      </c>
      <c r="O20" s="13"/>
    </row>
    <row r="21" spans="1:15" ht="15" x14ac:dyDescent="0.25">
      <c r="A21" s="8" t="s">
        <v>245</v>
      </c>
      <c r="B21" s="8" t="s">
        <v>121</v>
      </c>
      <c r="C21" s="8"/>
      <c r="D21" s="8">
        <v>2</v>
      </c>
      <c r="E21" s="9">
        <f t="shared" si="2"/>
        <v>2</v>
      </c>
      <c r="F21" s="13"/>
      <c r="G21" s="8"/>
      <c r="H21" s="8"/>
      <c r="I21" s="9">
        <f t="shared" si="0"/>
        <v>2</v>
      </c>
      <c r="J21" s="13"/>
      <c r="K21" s="8"/>
      <c r="L21" s="8"/>
      <c r="M21" s="8"/>
      <c r="N21" s="9">
        <f t="shared" si="1"/>
        <v>2</v>
      </c>
      <c r="O21" s="13"/>
    </row>
    <row r="22" spans="1:15" ht="15" x14ac:dyDescent="0.25">
      <c r="A22" s="8" t="s">
        <v>406</v>
      </c>
      <c r="B22" s="8" t="s">
        <v>181</v>
      </c>
      <c r="C22" s="8"/>
      <c r="D22" s="8"/>
      <c r="E22" s="9"/>
      <c r="F22" s="13"/>
      <c r="G22" s="8"/>
      <c r="H22" s="8">
        <v>2</v>
      </c>
      <c r="I22" s="9">
        <f t="shared" si="0"/>
        <v>2</v>
      </c>
      <c r="J22" s="13"/>
      <c r="K22" s="8"/>
      <c r="L22" s="8"/>
      <c r="M22" s="8"/>
      <c r="N22" s="9">
        <f t="shared" si="1"/>
        <v>2</v>
      </c>
      <c r="O22" s="13"/>
    </row>
    <row r="23" spans="1:15" ht="15" x14ac:dyDescent="0.25">
      <c r="A23" s="8" t="s">
        <v>424</v>
      </c>
      <c r="B23" s="8" t="s">
        <v>88</v>
      </c>
      <c r="C23" s="8"/>
      <c r="D23" s="8"/>
      <c r="E23" s="9">
        <f t="shared" ref="E23:E29" si="3">SUM(C23+D23)</f>
        <v>0</v>
      </c>
      <c r="F23" s="13"/>
      <c r="G23" s="8"/>
      <c r="H23" s="8"/>
      <c r="I23" s="9">
        <f t="shared" si="0"/>
        <v>0</v>
      </c>
      <c r="J23" s="13"/>
      <c r="K23" s="8">
        <v>2</v>
      </c>
      <c r="L23" s="8"/>
      <c r="M23" s="8"/>
      <c r="N23" s="9">
        <f t="shared" si="1"/>
        <v>2</v>
      </c>
      <c r="O23" s="13"/>
    </row>
    <row r="24" spans="1:15" ht="15" x14ac:dyDescent="0.25">
      <c r="A24" s="8" t="s">
        <v>494</v>
      </c>
      <c r="B24" s="8" t="s">
        <v>495</v>
      </c>
      <c r="C24" s="8"/>
      <c r="D24" s="8"/>
      <c r="E24" s="9">
        <f t="shared" si="3"/>
        <v>0</v>
      </c>
      <c r="F24" s="13"/>
      <c r="G24" s="8"/>
      <c r="H24" s="8"/>
      <c r="I24" s="9">
        <f t="shared" si="0"/>
        <v>0</v>
      </c>
      <c r="J24" s="13"/>
      <c r="K24" s="8"/>
      <c r="L24" s="8">
        <v>2</v>
      </c>
      <c r="M24" s="8"/>
      <c r="N24" s="9">
        <f t="shared" si="1"/>
        <v>2</v>
      </c>
      <c r="O24" s="13"/>
    </row>
    <row r="25" spans="1:15" ht="15" x14ac:dyDescent="0.25">
      <c r="A25" s="8" t="s">
        <v>117</v>
      </c>
      <c r="B25" s="8" t="s">
        <v>77</v>
      </c>
      <c r="C25" s="8">
        <v>1</v>
      </c>
      <c r="D25" s="8"/>
      <c r="E25" s="9">
        <f t="shared" si="3"/>
        <v>1</v>
      </c>
      <c r="F25" s="13"/>
      <c r="G25" s="8"/>
      <c r="H25" s="8"/>
      <c r="I25" s="9">
        <f t="shared" si="0"/>
        <v>1</v>
      </c>
      <c r="J25" s="13"/>
      <c r="K25" s="8"/>
      <c r="L25" s="8"/>
      <c r="M25" s="8"/>
      <c r="N25" s="9">
        <f t="shared" si="1"/>
        <v>1</v>
      </c>
      <c r="O25" s="13"/>
    </row>
    <row r="26" spans="1:15" ht="15" x14ac:dyDescent="0.25">
      <c r="A26" s="8" t="s">
        <v>246</v>
      </c>
      <c r="B26" s="8" t="s">
        <v>89</v>
      </c>
      <c r="C26" s="8"/>
      <c r="D26" s="8">
        <v>1</v>
      </c>
      <c r="E26" s="9">
        <f t="shared" si="3"/>
        <v>1</v>
      </c>
      <c r="F26" s="13"/>
      <c r="G26" s="8"/>
      <c r="H26" s="8"/>
      <c r="I26" s="9">
        <f t="shared" si="0"/>
        <v>1</v>
      </c>
      <c r="J26" s="13"/>
      <c r="K26" s="8"/>
      <c r="L26" s="8"/>
      <c r="M26" s="8"/>
      <c r="N26" s="9">
        <f t="shared" si="1"/>
        <v>1</v>
      </c>
      <c r="O26" s="13"/>
    </row>
    <row r="27" spans="1:15" ht="15" x14ac:dyDescent="0.25">
      <c r="A27" s="8" t="s">
        <v>298</v>
      </c>
      <c r="B27" s="8" t="s">
        <v>110</v>
      </c>
      <c r="C27" s="8"/>
      <c r="D27" s="8"/>
      <c r="E27" s="9">
        <f t="shared" si="3"/>
        <v>0</v>
      </c>
      <c r="F27" s="13"/>
      <c r="G27" s="8">
        <v>1</v>
      </c>
      <c r="H27" s="8"/>
      <c r="I27" s="9">
        <f t="shared" si="0"/>
        <v>1</v>
      </c>
      <c r="J27" s="13"/>
      <c r="K27" s="8"/>
      <c r="L27" s="8"/>
      <c r="M27" s="8"/>
      <c r="N27" s="9">
        <f t="shared" si="1"/>
        <v>1</v>
      </c>
      <c r="O27" s="13"/>
    </row>
    <row r="28" spans="1:15" ht="15" x14ac:dyDescent="0.25">
      <c r="A28" s="8" t="s">
        <v>425</v>
      </c>
      <c r="B28" s="8" t="s">
        <v>426</v>
      </c>
      <c r="C28" s="8"/>
      <c r="D28" s="8"/>
      <c r="E28" s="9">
        <f t="shared" si="3"/>
        <v>0</v>
      </c>
      <c r="F28" s="13"/>
      <c r="G28" s="8"/>
      <c r="H28" s="8"/>
      <c r="I28" s="9">
        <f t="shared" si="0"/>
        <v>0</v>
      </c>
      <c r="J28" s="13"/>
      <c r="K28" s="8">
        <v>1</v>
      </c>
      <c r="L28" s="8"/>
      <c r="M28" s="8"/>
      <c r="N28" s="9">
        <f t="shared" si="1"/>
        <v>1</v>
      </c>
      <c r="O28" s="13"/>
    </row>
    <row r="29" spans="1:15" ht="15" x14ac:dyDescent="0.25">
      <c r="A29" s="8" t="s">
        <v>468</v>
      </c>
      <c r="B29" s="8" t="s">
        <v>111</v>
      </c>
      <c r="C29" s="8"/>
      <c r="D29" s="8"/>
      <c r="E29" s="9">
        <f t="shared" si="3"/>
        <v>0</v>
      </c>
      <c r="F29" s="13"/>
      <c r="G29" s="8"/>
      <c r="H29" s="8"/>
      <c r="I29" s="9">
        <f t="shared" si="0"/>
        <v>0</v>
      </c>
      <c r="J29" s="13"/>
      <c r="K29" s="8"/>
      <c r="L29" s="8"/>
      <c r="M29" s="8">
        <v>1</v>
      </c>
      <c r="N29" s="9">
        <f t="shared" si="1"/>
        <v>1</v>
      </c>
      <c r="O29" s="13"/>
    </row>
  </sheetData>
  <autoFilter ref="A2:N2"/>
  <sortState ref="A3:N29">
    <sortCondition descending="1" ref="N3:N29"/>
  </sortState>
  <mergeCells count="3">
    <mergeCell ref="B1:E1"/>
    <mergeCell ref="G1:I1"/>
    <mergeCell ref="K1:N1"/>
  </mergeCells>
  <conditionalFormatting sqref="A3:A29">
    <cfRule type="duplicateValues" dxfId="27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zoomScale="80" zoomScaleNormal="80" workbookViewId="0">
      <selection activeCell="A41" sqref="A41:T41"/>
    </sheetView>
  </sheetViews>
  <sheetFormatPr defaultColWidth="8.6640625" defaultRowHeight="14.4" x14ac:dyDescent="0.3"/>
  <cols>
    <col min="1" max="1" width="22" customWidth="1"/>
    <col min="2" max="2" width="17.6640625" bestFit="1" customWidth="1"/>
    <col min="4" max="6" width="7" customWidth="1"/>
    <col min="8" max="8" width="3.33203125" customWidth="1"/>
    <col min="9" max="9" width="8.109375" customWidth="1"/>
    <col min="10" max="12" width="6.44140625" customWidth="1"/>
    <col min="13" max="13" width="11.44140625" style="2" bestFit="1" customWidth="1"/>
    <col min="14" max="14" width="4.109375" customWidth="1"/>
    <col min="20" max="20" width="13" bestFit="1" customWidth="1"/>
    <col min="21" max="21" width="3.6640625" customWidth="1"/>
  </cols>
  <sheetData>
    <row r="1" spans="1:22" ht="18.75" x14ac:dyDescent="0.3">
      <c r="A1" s="1">
        <v>2025</v>
      </c>
      <c r="C1" s="41" t="s">
        <v>14</v>
      </c>
      <c r="D1" s="41"/>
      <c r="E1" s="41"/>
      <c r="F1" s="41"/>
      <c r="G1" s="41"/>
      <c r="I1" s="41" t="s">
        <v>41</v>
      </c>
      <c r="J1" s="41"/>
      <c r="K1" s="41"/>
      <c r="L1" s="41"/>
      <c r="M1" s="41"/>
      <c r="O1" s="41" t="s">
        <v>57</v>
      </c>
      <c r="P1" s="41"/>
      <c r="Q1" s="41"/>
      <c r="R1" s="41"/>
      <c r="S1" s="41"/>
      <c r="T1" s="41"/>
    </row>
    <row r="2" spans="1:22" ht="30" x14ac:dyDescent="0.25">
      <c r="A2" s="7" t="s">
        <v>4</v>
      </c>
      <c r="B2" s="7" t="s">
        <v>5</v>
      </c>
      <c r="C2" s="9" t="s">
        <v>11</v>
      </c>
      <c r="D2" s="9" t="s">
        <v>197</v>
      </c>
      <c r="E2" s="9" t="s">
        <v>132</v>
      </c>
      <c r="F2" s="9" t="s">
        <v>58</v>
      </c>
      <c r="G2" s="10" t="s">
        <v>256</v>
      </c>
      <c r="H2" s="13"/>
      <c r="I2" s="9" t="s">
        <v>263</v>
      </c>
      <c r="J2" s="9" t="s">
        <v>259</v>
      </c>
      <c r="K2" s="9" t="s">
        <v>354</v>
      </c>
      <c r="L2" s="9" t="s">
        <v>328</v>
      </c>
      <c r="M2" s="10" t="s">
        <v>255</v>
      </c>
      <c r="N2" s="13"/>
      <c r="O2" s="16" t="s">
        <v>197</v>
      </c>
      <c r="P2" s="15" t="s">
        <v>431</v>
      </c>
      <c r="Q2" s="15" t="s">
        <v>259</v>
      </c>
      <c r="R2" s="15" t="s">
        <v>45</v>
      </c>
      <c r="S2" s="25" t="s">
        <v>456</v>
      </c>
      <c r="T2" s="10" t="s">
        <v>257</v>
      </c>
      <c r="U2" s="14"/>
    </row>
    <row r="3" spans="1:22" ht="15" x14ac:dyDescent="0.25">
      <c r="A3" s="28" t="s">
        <v>49</v>
      </c>
      <c r="B3" s="28" t="s">
        <v>68</v>
      </c>
      <c r="C3" s="28">
        <v>7</v>
      </c>
      <c r="D3" s="28"/>
      <c r="E3" s="28"/>
      <c r="F3" s="28">
        <v>2</v>
      </c>
      <c r="G3" s="29">
        <f t="shared" ref="G3:G42" si="0">SUM(C3+D3+E3+F3)</f>
        <v>9</v>
      </c>
      <c r="H3" s="28"/>
      <c r="I3" s="28">
        <v>3</v>
      </c>
      <c r="J3" s="28"/>
      <c r="K3" s="28"/>
      <c r="L3" s="28"/>
      <c r="M3" s="29">
        <f t="shared" ref="M3:M42" si="1">SUM(G3+I3+J3+K3++L3)</f>
        <v>12</v>
      </c>
      <c r="N3" s="28"/>
      <c r="O3" s="33"/>
      <c r="P3" s="33"/>
      <c r="Q3" s="33"/>
      <c r="R3" s="33">
        <v>7</v>
      </c>
      <c r="S3" s="33"/>
      <c r="T3" s="35">
        <f t="shared" ref="T3:T42" si="2">SUM(M3+O3+P3+S3+R3+Q3)</f>
        <v>19</v>
      </c>
      <c r="U3" s="30"/>
      <c r="V3" s="38">
        <v>1</v>
      </c>
    </row>
    <row r="4" spans="1:22" ht="15" x14ac:dyDescent="0.25">
      <c r="A4" s="28" t="s">
        <v>131</v>
      </c>
      <c r="B4" s="28" t="s">
        <v>121</v>
      </c>
      <c r="C4" s="28"/>
      <c r="D4" s="28"/>
      <c r="E4" s="28">
        <v>7</v>
      </c>
      <c r="F4" s="28"/>
      <c r="G4" s="29">
        <f t="shared" si="0"/>
        <v>7</v>
      </c>
      <c r="H4" s="28"/>
      <c r="I4" s="28"/>
      <c r="J4" s="28">
        <v>5</v>
      </c>
      <c r="K4" s="28"/>
      <c r="L4" s="28"/>
      <c r="M4" s="29">
        <f t="shared" si="1"/>
        <v>12</v>
      </c>
      <c r="N4" s="28"/>
      <c r="O4" s="33"/>
      <c r="P4" s="33"/>
      <c r="Q4" s="33">
        <v>7</v>
      </c>
      <c r="R4" s="33"/>
      <c r="S4" s="33"/>
      <c r="T4" s="35">
        <f t="shared" si="2"/>
        <v>19</v>
      </c>
      <c r="U4" s="30"/>
      <c r="V4" s="38">
        <v>1</v>
      </c>
    </row>
    <row r="5" spans="1:22" ht="15" x14ac:dyDescent="0.25">
      <c r="A5" s="28" t="s">
        <v>234</v>
      </c>
      <c r="B5" s="28" t="s">
        <v>56</v>
      </c>
      <c r="C5" s="28"/>
      <c r="D5" s="28"/>
      <c r="E5" s="28"/>
      <c r="F5" s="28">
        <v>7</v>
      </c>
      <c r="G5" s="29">
        <f t="shared" si="0"/>
        <v>7</v>
      </c>
      <c r="H5" s="28"/>
      <c r="I5" s="28">
        <v>2</v>
      </c>
      <c r="J5" s="28"/>
      <c r="K5" s="28">
        <v>7</v>
      </c>
      <c r="L5" s="28"/>
      <c r="M5" s="29">
        <f t="shared" si="1"/>
        <v>16</v>
      </c>
      <c r="N5" s="28"/>
      <c r="O5" s="33"/>
      <c r="P5" s="33"/>
      <c r="Q5" s="33"/>
      <c r="R5" s="33"/>
      <c r="S5" s="33"/>
      <c r="T5" s="35">
        <f t="shared" si="2"/>
        <v>16</v>
      </c>
      <c r="U5" s="30"/>
      <c r="V5" s="38">
        <v>3</v>
      </c>
    </row>
    <row r="6" spans="1:22" ht="15" x14ac:dyDescent="0.25">
      <c r="A6" s="28" t="s">
        <v>65</v>
      </c>
      <c r="B6" s="28" t="s">
        <v>64</v>
      </c>
      <c r="C6" s="28">
        <v>5</v>
      </c>
      <c r="D6" s="28"/>
      <c r="E6" s="28"/>
      <c r="F6" s="28"/>
      <c r="G6" s="29">
        <f t="shared" si="0"/>
        <v>5</v>
      </c>
      <c r="H6" s="28"/>
      <c r="I6" s="28"/>
      <c r="J6" s="28">
        <v>7</v>
      </c>
      <c r="K6" s="28">
        <v>3</v>
      </c>
      <c r="L6" s="28"/>
      <c r="M6" s="29">
        <f t="shared" si="1"/>
        <v>15</v>
      </c>
      <c r="N6" s="28"/>
      <c r="O6" s="33"/>
      <c r="P6" s="33"/>
      <c r="Q6" s="33"/>
      <c r="R6" s="33"/>
      <c r="S6" s="33"/>
      <c r="T6" s="35">
        <f t="shared" si="2"/>
        <v>15</v>
      </c>
      <c r="U6" s="30"/>
      <c r="V6" s="38">
        <v>4</v>
      </c>
    </row>
    <row r="7" spans="1:22" ht="15" x14ac:dyDescent="0.25">
      <c r="A7" s="28" t="s">
        <v>213</v>
      </c>
      <c r="B7" s="28" t="s">
        <v>214</v>
      </c>
      <c r="C7" s="28"/>
      <c r="D7" s="28">
        <v>7</v>
      </c>
      <c r="E7" s="28"/>
      <c r="F7" s="28"/>
      <c r="G7" s="29">
        <f t="shared" si="0"/>
        <v>7</v>
      </c>
      <c r="H7" s="28"/>
      <c r="I7" s="28"/>
      <c r="J7" s="28"/>
      <c r="K7" s="28"/>
      <c r="L7" s="28"/>
      <c r="M7" s="29">
        <f t="shared" si="1"/>
        <v>7</v>
      </c>
      <c r="N7" s="28"/>
      <c r="O7" s="33">
        <v>7</v>
      </c>
      <c r="P7" s="33"/>
      <c r="Q7" s="33"/>
      <c r="R7" s="33"/>
      <c r="S7" s="33"/>
      <c r="T7" s="35">
        <f t="shared" si="2"/>
        <v>14</v>
      </c>
      <c r="U7" s="30"/>
      <c r="V7" s="38">
        <v>5</v>
      </c>
    </row>
    <row r="8" spans="1:22" ht="15" x14ac:dyDescent="0.25">
      <c r="A8" s="28" t="s">
        <v>353</v>
      </c>
      <c r="B8" s="28" t="s">
        <v>64</v>
      </c>
      <c r="C8" s="28"/>
      <c r="D8" s="28"/>
      <c r="E8" s="28"/>
      <c r="F8" s="28"/>
      <c r="G8" s="29">
        <f t="shared" si="0"/>
        <v>0</v>
      </c>
      <c r="H8" s="28"/>
      <c r="I8" s="28"/>
      <c r="J8" s="28"/>
      <c r="K8" s="28">
        <v>4</v>
      </c>
      <c r="L8" s="28">
        <v>4</v>
      </c>
      <c r="M8" s="29">
        <f t="shared" si="1"/>
        <v>8</v>
      </c>
      <c r="N8" s="28"/>
      <c r="O8" s="28"/>
      <c r="P8" s="28"/>
      <c r="Q8" s="28"/>
      <c r="R8" s="28"/>
      <c r="S8" s="28">
        <v>5</v>
      </c>
      <c r="T8" s="35">
        <f t="shared" si="2"/>
        <v>13</v>
      </c>
      <c r="U8" s="30"/>
      <c r="V8" s="38">
        <v>6</v>
      </c>
    </row>
    <row r="9" spans="1:22" ht="15" x14ac:dyDescent="0.25">
      <c r="A9" s="8" t="s">
        <v>447</v>
      </c>
      <c r="B9" s="8" t="s">
        <v>64</v>
      </c>
      <c r="C9" s="8"/>
      <c r="D9" s="8"/>
      <c r="E9" s="8"/>
      <c r="F9" s="8"/>
      <c r="G9" s="9">
        <f t="shared" si="0"/>
        <v>0</v>
      </c>
      <c r="H9" s="13"/>
      <c r="I9" s="8"/>
      <c r="J9" s="8"/>
      <c r="K9" s="8"/>
      <c r="L9" s="8"/>
      <c r="M9" s="9">
        <f t="shared" si="1"/>
        <v>0</v>
      </c>
      <c r="N9" s="13"/>
      <c r="O9" s="8">
        <v>4</v>
      </c>
      <c r="P9" s="8"/>
      <c r="Q9" s="8"/>
      <c r="R9" s="8"/>
      <c r="S9" s="8">
        <v>7</v>
      </c>
      <c r="T9" s="15">
        <f t="shared" si="2"/>
        <v>11</v>
      </c>
      <c r="U9" s="14"/>
    </row>
    <row r="10" spans="1:22" ht="15" x14ac:dyDescent="0.25">
      <c r="A10" s="8" t="s">
        <v>211</v>
      </c>
      <c r="B10" s="8" t="s">
        <v>64</v>
      </c>
      <c r="C10" s="8"/>
      <c r="D10" s="8">
        <v>5</v>
      </c>
      <c r="E10" s="8"/>
      <c r="F10" s="8">
        <v>3</v>
      </c>
      <c r="G10" s="9">
        <f t="shared" si="0"/>
        <v>8</v>
      </c>
      <c r="H10" s="13"/>
      <c r="I10" s="8"/>
      <c r="J10" s="8"/>
      <c r="K10" s="8"/>
      <c r="L10" s="8"/>
      <c r="M10" s="9">
        <f t="shared" si="1"/>
        <v>8</v>
      </c>
      <c r="N10" s="13"/>
      <c r="O10" s="17"/>
      <c r="P10" s="17"/>
      <c r="Q10" s="17"/>
      <c r="R10" s="17"/>
      <c r="S10" s="17"/>
      <c r="T10" s="15">
        <f t="shared" si="2"/>
        <v>8</v>
      </c>
      <c r="U10" s="14"/>
    </row>
    <row r="11" spans="1:22" ht="15" x14ac:dyDescent="0.25">
      <c r="A11" s="8" t="s">
        <v>48</v>
      </c>
      <c r="B11" s="8" t="s">
        <v>0</v>
      </c>
      <c r="C11" s="8">
        <v>4</v>
      </c>
      <c r="D11" s="8"/>
      <c r="E11" s="8"/>
      <c r="F11" s="8"/>
      <c r="G11" s="9">
        <f t="shared" si="0"/>
        <v>4</v>
      </c>
      <c r="H11" s="13"/>
      <c r="I11" s="8">
        <v>3</v>
      </c>
      <c r="J11" s="8"/>
      <c r="K11" s="8"/>
      <c r="L11" s="8"/>
      <c r="M11" s="9">
        <f t="shared" si="1"/>
        <v>7</v>
      </c>
      <c r="N11" s="13"/>
      <c r="O11" s="17"/>
      <c r="P11" s="17"/>
      <c r="Q11" s="17"/>
      <c r="R11" s="17"/>
      <c r="S11" s="17"/>
      <c r="T11" s="15">
        <f t="shared" si="2"/>
        <v>7</v>
      </c>
      <c r="U11" s="14"/>
    </row>
    <row r="12" spans="1:22" ht="15" x14ac:dyDescent="0.25">
      <c r="A12" s="8" t="s">
        <v>66</v>
      </c>
      <c r="B12" s="8" t="s">
        <v>69</v>
      </c>
      <c r="C12" s="8">
        <v>3</v>
      </c>
      <c r="D12" s="8"/>
      <c r="E12" s="8"/>
      <c r="F12" s="8"/>
      <c r="G12" s="9">
        <f t="shared" si="0"/>
        <v>3</v>
      </c>
      <c r="H12" s="13"/>
      <c r="I12" s="8"/>
      <c r="J12" s="8">
        <v>4</v>
      </c>
      <c r="K12" s="8"/>
      <c r="L12" s="8"/>
      <c r="M12" s="9">
        <f t="shared" si="1"/>
        <v>7</v>
      </c>
      <c r="N12" s="13"/>
      <c r="O12" s="17"/>
      <c r="P12" s="17"/>
      <c r="Q12" s="17"/>
      <c r="R12" s="17"/>
      <c r="S12" s="17"/>
      <c r="T12" s="15">
        <f t="shared" si="2"/>
        <v>7</v>
      </c>
      <c r="U12" s="14"/>
    </row>
    <row r="13" spans="1:22" ht="15" x14ac:dyDescent="0.25">
      <c r="A13" s="8" t="s">
        <v>264</v>
      </c>
      <c r="B13" s="8" t="s">
        <v>89</v>
      </c>
      <c r="C13" s="8"/>
      <c r="D13" s="8"/>
      <c r="E13" s="8"/>
      <c r="F13" s="8"/>
      <c r="G13" s="9">
        <f t="shared" si="0"/>
        <v>0</v>
      </c>
      <c r="H13" s="13"/>
      <c r="I13" s="8">
        <v>7</v>
      </c>
      <c r="J13" s="8"/>
      <c r="K13" s="8"/>
      <c r="L13" s="8"/>
      <c r="M13" s="9">
        <f t="shared" si="1"/>
        <v>7</v>
      </c>
      <c r="N13" s="13"/>
      <c r="O13" s="17"/>
      <c r="P13" s="17"/>
      <c r="Q13" s="17"/>
      <c r="R13" s="17"/>
      <c r="S13" s="17"/>
      <c r="T13" s="15">
        <f t="shared" si="2"/>
        <v>7</v>
      </c>
      <c r="U13" s="14"/>
    </row>
    <row r="14" spans="1:22" ht="15" x14ac:dyDescent="0.25">
      <c r="A14" s="8" t="s">
        <v>351</v>
      </c>
      <c r="B14" s="8" t="s">
        <v>64</v>
      </c>
      <c r="C14" s="8"/>
      <c r="D14" s="8"/>
      <c r="E14" s="8"/>
      <c r="F14" s="8"/>
      <c r="G14" s="9">
        <f t="shared" si="0"/>
        <v>0</v>
      </c>
      <c r="H14" s="13"/>
      <c r="I14" s="8"/>
      <c r="J14" s="8"/>
      <c r="K14" s="8"/>
      <c r="L14" s="8">
        <v>7</v>
      </c>
      <c r="M14" s="9">
        <f t="shared" si="1"/>
        <v>7</v>
      </c>
      <c r="N14" s="13"/>
      <c r="O14" s="8"/>
      <c r="P14" s="8"/>
      <c r="Q14" s="8"/>
      <c r="R14" s="8"/>
      <c r="S14" s="8"/>
      <c r="T14" s="15">
        <f t="shared" si="2"/>
        <v>7</v>
      </c>
      <c r="U14" s="14"/>
    </row>
    <row r="15" spans="1:22" ht="15" x14ac:dyDescent="0.25">
      <c r="A15" s="8" t="s">
        <v>134</v>
      </c>
      <c r="B15" s="8" t="s">
        <v>129</v>
      </c>
      <c r="C15" s="8"/>
      <c r="D15" s="8"/>
      <c r="E15" s="8">
        <v>4</v>
      </c>
      <c r="F15" s="8"/>
      <c r="G15" s="9">
        <f t="shared" si="0"/>
        <v>4</v>
      </c>
      <c r="H15" s="13"/>
      <c r="I15" s="8"/>
      <c r="J15" s="8"/>
      <c r="K15" s="8"/>
      <c r="L15" s="8"/>
      <c r="M15" s="9">
        <f t="shared" si="1"/>
        <v>4</v>
      </c>
      <c r="N15" s="13"/>
      <c r="O15" s="17"/>
      <c r="P15" s="17"/>
      <c r="Q15" s="17">
        <v>3</v>
      </c>
      <c r="R15" s="17"/>
      <c r="S15" s="17"/>
      <c r="T15" s="15">
        <f t="shared" si="2"/>
        <v>7</v>
      </c>
      <c r="U15" s="14"/>
    </row>
    <row r="16" spans="1:22" ht="15" x14ac:dyDescent="0.25">
      <c r="A16" s="8" t="s">
        <v>232</v>
      </c>
      <c r="B16" s="8" t="s">
        <v>89</v>
      </c>
      <c r="C16" s="8"/>
      <c r="D16" s="8"/>
      <c r="E16" s="8"/>
      <c r="F16" s="8">
        <v>1</v>
      </c>
      <c r="G16" s="9">
        <f t="shared" si="0"/>
        <v>1</v>
      </c>
      <c r="H16" s="13"/>
      <c r="I16" s="8"/>
      <c r="J16" s="8"/>
      <c r="K16" s="8"/>
      <c r="L16" s="8"/>
      <c r="M16" s="9">
        <f t="shared" si="1"/>
        <v>1</v>
      </c>
      <c r="N16" s="13"/>
      <c r="O16" s="17"/>
      <c r="P16" s="17"/>
      <c r="Q16" s="17"/>
      <c r="R16" s="17">
        <v>2</v>
      </c>
      <c r="S16" s="17">
        <v>4</v>
      </c>
      <c r="T16" s="15">
        <f t="shared" si="2"/>
        <v>7</v>
      </c>
      <c r="U16" s="14"/>
    </row>
    <row r="17" spans="1:21" ht="15" x14ac:dyDescent="0.25">
      <c r="A17" s="8" t="s">
        <v>451</v>
      </c>
      <c r="B17" s="8" t="s">
        <v>110</v>
      </c>
      <c r="C17" s="8"/>
      <c r="D17" s="8"/>
      <c r="E17" s="8"/>
      <c r="F17" s="8"/>
      <c r="G17" s="9">
        <f t="shared" si="0"/>
        <v>0</v>
      </c>
      <c r="H17" s="13"/>
      <c r="I17" s="8"/>
      <c r="J17" s="8"/>
      <c r="K17" s="8"/>
      <c r="L17" s="8"/>
      <c r="M17" s="9">
        <f t="shared" si="1"/>
        <v>0</v>
      </c>
      <c r="N17" s="13"/>
      <c r="O17" s="8"/>
      <c r="P17" s="8">
        <v>7</v>
      </c>
      <c r="Q17" s="8"/>
      <c r="R17" s="8"/>
      <c r="S17" s="8"/>
      <c r="T17" s="15">
        <f t="shared" si="2"/>
        <v>7</v>
      </c>
      <c r="U17" s="14"/>
    </row>
    <row r="18" spans="1:21" ht="15" x14ac:dyDescent="0.25">
      <c r="A18" s="20" t="s">
        <v>67</v>
      </c>
      <c r="B18" s="20" t="s">
        <v>0</v>
      </c>
      <c r="C18" s="20">
        <v>2</v>
      </c>
      <c r="D18" s="20"/>
      <c r="E18" s="20"/>
      <c r="F18" s="20"/>
      <c r="G18" s="9">
        <f t="shared" si="0"/>
        <v>2</v>
      </c>
      <c r="H18" s="22"/>
      <c r="I18" s="20"/>
      <c r="J18" s="20">
        <v>1</v>
      </c>
      <c r="K18" s="20"/>
      <c r="L18" s="20"/>
      <c r="M18" s="9">
        <f t="shared" si="1"/>
        <v>3</v>
      </c>
      <c r="N18" s="22"/>
      <c r="O18" s="23"/>
      <c r="P18" s="23"/>
      <c r="Q18" s="23"/>
      <c r="R18" s="23">
        <v>3</v>
      </c>
      <c r="S18" s="23"/>
      <c r="T18" s="15">
        <f t="shared" si="2"/>
        <v>6</v>
      </c>
      <c r="U18" s="14"/>
    </row>
    <row r="19" spans="1:21" ht="15" x14ac:dyDescent="0.25">
      <c r="A19" s="8" t="s">
        <v>136</v>
      </c>
      <c r="B19" s="8" t="s">
        <v>90</v>
      </c>
      <c r="C19" s="8"/>
      <c r="D19" s="8"/>
      <c r="E19" s="8">
        <v>1</v>
      </c>
      <c r="F19" s="8"/>
      <c r="G19" s="9">
        <f t="shared" si="0"/>
        <v>1</v>
      </c>
      <c r="H19" s="13"/>
      <c r="I19" s="8"/>
      <c r="J19" s="8"/>
      <c r="K19" s="8"/>
      <c r="L19" s="8"/>
      <c r="M19" s="9">
        <f t="shared" si="1"/>
        <v>1</v>
      </c>
      <c r="N19" s="13"/>
      <c r="O19" s="17"/>
      <c r="P19" s="17"/>
      <c r="Q19" s="17">
        <v>5</v>
      </c>
      <c r="R19" s="17"/>
      <c r="S19" s="17"/>
      <c r="T19" s="15">
        <f t="shared" si="2"/>
        <v>6</v>
      </c>
      <c r="U19" s="13"/>
    </row>
    <row r="20" spans="1:21" ht="15" x14ac:dyDescent="0.25">
      <c r="A20" s="8" t="s">
        <v>133</v>
      </c>
      <c r="B20" s="8" t="s">
        <v>90</v>
      </c>
      <c r="C20" s="8"/>
      <c r="D20" s="8"/>
      <c r="E20" s="8">
        <v>5</v>
      </c>
      <c r="F20" s="8"/>
      <c r="G20" s="9">
        <f t="shared" si="0"/>
        <v>5</v>
      </c>
      <c r="H20" s="13"/>
      <c r="I20" s="8"/>
      <c r="J20" s="8"/>
      <c r="K20" s="8"/>
      <c r="L20" s="8"/>
      <c r="M20" s="9">
        <f t="shared" si="1"/>
        <v>5</v>
      </c>
      <c r="N20" s="13"/>
      <c r="O20" s="17"/>
      <c r="P20" s="17"/>
      <c r="Q20" s="17"/>
      <c r="R20" s="17"/>
      <c r="S20" s="17"/>
      <c r="T20" s="15">
        <f t="shared" si="2"/>
        <v>5</v>
      </c>
      <c r="U20" s="13"/>
    </row>
    <row r="21" spans="1:21" ht="15" x14ac:dyDescent="0.25">
      <c r="A21" s="8" t="s">
        <v>235</v>
      </c>
      <c r="B21" s="8" t="s">
        <v>121</v>
      </c>
      <c r="C21" s="8"/>
      <c r="D21" s="8"/>
      <c r="E21" s="8"/>
      <c r="F21" s="8">
        <v>5</v>
      </c>
      <c r="G21" s="9">
        <f t="shared" si="0"/>
        <v>5</v>
      </c>
      <c r="H21" s="13"/>
      <c r="I21" s="8"/>
      <c r="J21" s="8"/>
      <c r="K21" s="8"/>
      <c r="L21" s="8"/>
      <c r="M21" s="9">
        <f t="shared" si="1"/>
        <v>5</v>
      </c>
      <c r="N21" s="13"/>
      <c r="O21" s="17"/>
      <c r="P21" s="17"/>
      <c r="Q21" s="17"/>
      <c r="R21" s="17"/>
      <c r="S21" s="17"/>
      <c r="T21" s="15">
        <f t="shared" si="2"/>
        <v>5</v>
      </c>
      <c r="U21" s="13"/>
    </row>
    <row r="22" spans="1:21" ht="15" x14ac:dyDescent="0.25">
      <c r="A22" s="8" t="s">
        <v>135</v>
      </c>
      <c r="B22" s="8" t="s">
        <v>110</v>
      </c>
      <c r="C22" s="8"/>
      <c r="D22" s="8"/>
      <c r="E22" s="8">
        <v>2</v>
      </c>
      <c r="F22" s="8"/>
      <c r="G22" s="9">
        <f t="shared" si="0"/>
        <v>2</v>
      </c>
      <c r="H22" s="13"/>
      <c r="I22" s="8"/>
      <c r="J22" s="8">
        <v>3</v>
      </c>
      <c r="K22" s="8"/>
      <c r="L22" s="8"/>
      <c r="M22" s="9">
        <f t="shared" si="1"/>
        <v>5</v>
      </c>
      <c r="N22" s="13"/>
      <c r="O22" s="17"/>
      <c r="P22" s="17"/>
      <c r="Q22" s="17"/>
      <c r="R22" s="17"/>
      <c r="S22" s="17"/>
      <c r="T22" s="15">
        <f t="shared" si="2"/>
        <v>5</v>
      </c>
      <c r="U22" s="13"/>
    </row>
    <row r="23" spans="1:21" ht="15" x14ac:dyDescent="0.25">
      <c r="A23" s="8" t="s">
        <v>265</v>
      </c>
      <c r="B23" s="8" t="s">
        <v>0</v>
      </c>
      <c r="C23" s="8"/>
      <c r="D23" s="8"/>
      <c r="E23" s="8"/>
      <c r="F23" s="8"/>
      <c r="G23" s="9">
        <f t="shared" si="0"/>
        <v>0</v>
      </c>
      <c r="H23" s="13"/>
      <c r="I23" s="8">
        <v>5</v>
      </c>
      <c r="J23" s="8"/>
      <c r="K23" s="8"/>
      <c r="L23" s="8"/>
      <c r="M23" s="9">
        <f t="shared" si="1"/>
        <v>5</v>
      </c>
      <c r="N23" s="13"/>
      <c r="O23" s="17"/>
      <c r="P23" s="17"/>
      <c r="Q23" s="17"/>
      <c r="R23" s="17"/>
      <c r="S23" s="17"/>
      <c r="T23" s="15">
        <f t="shared" si="2"/>
        <v>5</v>
      </c>
      <c r="U23" s="13"/>
    </row>
    <row r="24" spans="1:21" ht="15" x14ac:dyDescent="0.25">
      <c r="A24" s="8" t="s">
        <v>352</v>
      </c>
      <c r="B24" s="8" t="s">
        <v>64</v>
      </c>
      <c r="C24" s="8"/>
      <c r="D24" s="8"/>
      <c r="E24" s="8"/>
      <c r="F24" s="8"/>
      <c r="G24" s="9">
        <f t="shared" si="0"/>
        <v>0</v>
      </c>
      <c r="H24" s="13"/>
      <c r="I24" s="8"/>
      <c r="J24" s="8"/>
      <c r="K24" s="8"/>
      <c r="L24" s="8">
        <v>5</v>
      </c>
      <c r="M24" s="9">
        <f t="shared" si="1"/>
        <v>5</v>
      </c>
      <c r="N24" s="13"/>
      <c r="O24" s="8"/>
      <c r="P24" s="8"/>
      <c r="Q24" s="8"/>
      <c r="R24" s="8"/>
      <c r="S24" s="8"/>
      <c r="T24" s="15">
        <f t="shared" si="2"/>
        <v>5</v>
      </c>
      <c r="U24" s="13"/>
    </row>
    <row r="25" spans="1:21" ht="15" x14ac:dyDescent="0.25">
      <c r="A25" s="8" t="s">
        <v>386</v>
      </c>
      <c r="B25" s="8" t="s">
        <v>129</v>
      </c>
      <c r="C25" s="8"/>
      <c r="D25" s="8"/>
      <c r="E25" s="8"/>
      <c r="F25" s="8"/>
      <c r="G25" s="9">
        <f t="shared" si="0"/>
        <v>0</v>
      </c>
      <c r="H25" s="13"/>
      <c r="I25" s="8"/>
      <c r="J25" s="8"/>
      <c r="K25" s="8">
        <v>5</v>
      </c>
      <c r="L25" s="8"/>
      <c r="M25" s="9">
        <f t="shared" si="1"/>
        <v>5</v>
      </c>
      <c r="N25" s="13"/>
      <c r="O25" s="8"/>
      <c r="P25" s="8"/>
      <c r="Q25" s="8"/>
      <c r="R25" s="8"/>
      <c r="S25" s="8"/>
      <c r="T25" s="15">
        <f t="shared" si="2"/>
        <v>5</v>
      </c>
      <c r="U25" s="13"/>
    </row>
    <row r="26" spans="1:21" ht="15" x14ac:dyDescent="0.25">
      <c r="A26" s="8" t="s">
        <v>210</v>
      </c>
      <c r="B26" s="8" t="s">
        <v>121</v>
      </c>
      <c r="C26" s="8"/>
      <c r="D26" s="8">
        <v>3</v>
      </c>
      <c r="E26" s="8"/>
      <c r="F26" s="8"/>
      <c r="G26" s="9">
        <f t="shared" si="0"/>
        <v>3</v>
      </c>
      <c r="H26" s="13"/>
      <c r="I26" s="8"/>
      <c r="J26" s="8"/>
      <c r="K26" s="8"/>
      <c r="L26" s="8"/>
      <c r="M26" s="9">
        <f t="shared" si="1"/>
        <v>3</v>
      </c>
      <c r="N26" s="13"/>
      <c r="O26" s="17">
        <v>2</v>
      </c>
      <c r="P26" s="17"/>
      <c r="Q26" s="17"/>
      <c r="R26" s="17"/>
      <c r="S26" s="17"/>
      <c r="T26" s="15">
        <f t="shared" si="2"/>
        <v>5</v>
      </c>
      <c r="U26" s="13"/>
    </row>
    <row r="27" spans="1:21" ht="15" x14ac:dyDescent="0.25">
      <c r="A27" s="8" t="s">
        <v>388</v>
      </c>
      <c r="B27" s="8" t="s">
        <v>385</v>
      </c>
      <c r="C27" s="8"/>
      <c r="D27" s="8"/>
      <c r="E27" s="8"/>
      <c r="F27" s="8"/>
      <c r="G27" s="9">
        <f t="shared" si="0"/>
        <v>0</v>
      </c>
      <c r="H27" s="13"/>
      <c r="I27" s="8"/>
      <c r="J27" s="8"/>
      <c r="K27" s="8">
        <v>1</v>
      </c>
      <c r="L27" s="8"/>
      <c r="M27" s="9">
        <f t="shared" si="1"/>
        <v>1</v>
      </c>
      <c r="N27" s="13"/>
      <c r="O27" s="8">
        <v>3</v>
      </c>
      <c r="P27" s="8"/>
      <c r="Q27" s="8"/>
      <c r="R27" s="8">
        <v>1</v>
      </c>
      <c r="S27" s="8"/>
      <c r="T27" s="15">
        <f t="shared" si="2"/>
        <v>5</v>
      </c>
      <c r="U27" s="13"/>
    </row>
    <row r="28" spans="1:21" ht="15" x14ac:dyDescent="0.25">
      <c r="A28" s="8" t="s">
        <v>446</v>
      </c>
      <c r="B28" s="8" t="s">
        <v>96</v>
      </c>
      <c r="C28" s="8"/>
      <c r="D28" s="8"/>
      <c r="E28" s="8"/>
      <c r="F28" s="8"/>
      <c r="G28" s="9">
        <f t="shared" si="0"/>
        <v>0</v>
      </c>
      <c r="H28" s="13"/>
      <c r="I28" s="8"/>
      <c r="J28" s="8"/>
      <c r="K28" s="8"/>
      <c r="L28" s="8"/>
      <c r="M28" s="9">
        <f t="shared" si="1"/>
        <v>0</v>
      </c>
      <c r="N28" s="13"/>
      <c r="O28" s="8">
        <v>5</v>
      </c>
      <c r="P28" s="8"/>
      <c r="Q28" s="8"/>
      <c r="R28" s="8"/>
      <c r="S28" s="8"/>
      <c r="T28" s="15">
        <f t="shared" si="2"/>
        <v>5</v>
      </c>
      <c r="U28" s="13"/>
    </row>
    <row r="29" spans="1:21" ht="15" x14ac:dyDescent="0.25">
      <c r="A29" s="8" t="s">
        <v>482</v>
      </c>
      <c r="B29" s="8" t="s">
        <v>74</v>
      </c>
      <c r="C29" s="8"/>
      <c r="D29" s="8"/>
      <c r="E29" s="8"/>
      <c r="F29" s="8"/>
      <c r="G29" s="9">
        <f t="shared" si="0"/>
        <v>0</v>
      </c>
      <c r="H29" s="13"/>
      <c r="I29" s="8"/>
      <c r="J29" s="8"/>
      <c r="K29" s="8"/>
      <c r="L29" s="8"/>
      <c r="M29" s="9">
        <f t="shared" si="1"/>
        <v>0</v>
      </c>
      <c r="N29" s="13"/>
      <c r="O29" s="8"/>
      <c r="P29" s="8"/>
      <c r="Q29" s="8"/>
      <c r="R29" s="8">
        <v>5</v>
      </c>
      <c r="S29" s="8"/>
      <c r="T29" s="15">
        <f t="shared" si="2"/>
        <v>5</v>
      </c>
      <c r="U29" s="13"/>
    </row>
    <row r="30" spans="1:21" ht="15" x14ac:dyDescent="0.25">
      <c r="A30" s="8" t="s">
        <v>209</v>
      </c>
      <c r="B30" s="8" t="s">
        <v>56</v>
      </c>
      <c r="C30" s="8"/>
      <c r="D30" s="8">
        <v>4</v>
      </c>
      <c r="E30" s="8"/>
      <c r="F30" s="8"/>
      <c r="G30" s="9">
        <f t="shared" si="0"/>
        <v>4</v>
      </c>
      <c r="H30" s="13"/>
      <c r="I30" s="8"/>
      <c r="J30" s="8"/>
      <c r="K30" s="8"/>
      <c r="L30" s="8"/>
      <c r="M30" s="9">
        <f t="shared" si="1"/>
        <v>4</v>
      </c>
      <c r="N30" s="13"/>
      <c r="O30" s="17"/>
      <c r="P30" s="17"/>
      <c r="Q30" s="17"/>
      <c r="R30" s="17"/>
      <c r="S30" s="17"/>
      <c r="T30" s="15">
        <f t="shared" si="2"/>
        <v>4</v>
      </c>
      <c r="U30" s="13"/>
    </row>
    <row r="31" spans="1:21" ht="15" x14ac:dyDescent="0.25">
      <c r="A31" s="8" t="s">
        <v>233</v>
      </c>
      <c r="B31" s="8" t="s">
        <v>64</v>
      </c>
      <c r="C31" s="8"/>
      <c r="D31" s="8"/>
      <c r="E31" s="8"/>
      <c r="F31" s="8">
        <v>4</v>
      </c>
      <c r="G31" s="9">
        <f t="shared" si="0"/>
        <v>4</v>
      </c>
      <c r="H31" s="13"/>
      <c r="I31" s="8"/>
      <c r="J31" s="8"/>
      <c r="K31" s="8"/>
      <c r="L31" s="8"/>
      <c r="M31" s="9">
        <f t="shared" si="1"/>
        <v>4</v>
      </c>
      <c r="N31" s="13"/>
      <c r="O31" s="17"/>
      <c r="P31" s="17"/>
      <c r="Q31" s="17"/>
      <c r="R31" s="17"/>
      <c r="S31" s="17"/>
      <c r="T31" s="15">
        <f t="shared" si="2"/>
        <v>4</v>
      </c>
      <c r="U31" s="13"/>
    </row>
    <row r="32" spans="1:21" ht="15" x14ac:dyDescent="0.25">
      <c r="A32" s="8" t="s">
        <v>266</v>
      </c>
      <c r="B32" s="8" t="s">
        <v>0</v>
      </c>
      <c r="C32" s="8"/>
      <c r="D32" s="8"/>
      <c r="E32" s="8"/>
      <c r="F32" s="8"/>
      <c r="G32" s="9">
        <f t="shared" si="0"/>
        <v>0</v>
      </c>
      <c r="H32" s="13"/>
      <c r="I32" s="8">
        <v>4</v>
      </c>
      <c r="J32" s="8"/>
      <c r="K32" s="8"/>
      <c r="L32" s="8"/>
      <c r="M32" s="9">
        <f t="shared" si="1"/>
        <v>4</v>
      </c>
      <c r="N32" s="13"/>
      <c r="O32" s="8"/>
      <c r="P32" s="8"/>
      <c r="Q32" s="8"/>
      <c r="R32" s="8"/>
      <c r="S32" s="8"/>
      <c r="T32" s="15">
        <f t="shared" si="2"/>
        <v>4</v>
      </c>
      <c r="U32" s="13"/>
    </row>
    <row r="33" spans="1:21" ht="15" x14ac:dyDescent="0.25">
      <c r="A33" s="44" t="s">
        <v>322</v>
      </c>
      <c r="B33" s="44" t="s">
        <v>76</v>
      </c>
      <c r="C33" s="44"/>
      <c r="D33" s="44"/>
      <c r="E33" s="44"/>
      <c r="F33" s="44"/>
      <c r="G33" s="45">
        <f t="shared" si="0"/>
        <v>0</v>
      </c>
      <c r="H33" s="44"/>
      <c r="I33" s="44"/>
      <c r="J33" s="44">
        <v>2</v>
      </c>
      <c r="K33" s="44"/>
      <c r="L33" s="44"/>
      <c r="M33" s="45">
        <f t="shared" si="1"/>
        <v>2</v>
      </c>
      <c r="N33" s="44"/>
      <c r="O33" s="44"/>
      <c r="P33" s="44"/>
      <c r="Q33" s="44">
        <v>2</v>
      </c>
      <c r="R33" s="44"/>
      <c r="S33" s="44"/>
      <c r="T33" s="46">
        <f t="shared" si="2"/>
        <v>4</v>
      </c>
      <c r="U33" s="13"/>
    </row>
    <row r="34" spans="1:21" ht="15" x14ac:dyDescent="0.25">
      <c r="A34" s="8" t="s">
        <v>483</v>
      </c>
      <c r="B34" s="8" t="s">
        <v>90</v>
      </c>
      <c r="C34" s="8"/>
      <c r="D34" s="8"/>
      <c r="E34" s="8"/>
      <c r="F34" s="8"/>
      <c r="G34" s="9">
        <f t="shared" si="0"/>
        <v>0</v>
      </c>
      <c r="H34" s="13"/>
      <c r="I34" s="8"/>
      <c r="J34" s="8"/>
      <c r="K34" s="8"/>
      <c r="L34" s="8"/>
      <c r="M34" s="9">
        <f t="shared" si="1"/>
        <v>0</v>
      </c>
      <c r="N34" s="13"/>
      <c r="O34" s="8"/>
      <c r="P34" s="8"/>
      <c r="Q34" s="8"/>
      <c r="R34" s="8">
        <v>4</v>
      </c>
      <c r="S34" s="8"/>
      <c r="T34" s="15">
        <f t="shared" si="2"/>
        <v>4</v>
      </c>
      <c r="U34" s="13"/>
    </row>
    <row r="35" spans="1:21" ht="15" x14ac:dyDescent="0.25">
      <c r="A35" s="8" t="s">
        <v>509</v>
      </c>
      <c r="B35" s="8" t="s">
        <v>103</v>
      </c>
      <c r="C35" s="8"/>
      <c r="D35" s="8"/>
      <c r="E35" s="8"/>
      <c r="F35" s="8"/>
      <c r="G35" s="9">
        <f t="shared" si="0"/>
        <v>0</v>
      </c>
      <c r="H35" s="13"/>
      <c r="I35" s="8"/>
      <c r="J35" s="8"/>
      <c r="K35" s="8"/>
      <c r="L35" s="8"/>
      <c r="M35" s="9">
        <f t="shared" si="1"/>
        <v>0</v>
      </c>
      <c r="N35" s="13"/>
      <c r="O35" s="8"/>
      <c r="P35" s="8"/>
      <c r="Q35" s="8">
        <v>4</v>
      </c>
      <c r="R35" s="8"/>
      <c r="S35" s="8"/>
      <c r="T35" s="15">
        <f t="shared" si="2"/>
        <v>4</v>
      </c>
      <c r="U35" s="13"/>
    </row>
    <row r="36" spans="1:21" ht="15" x14ac:dyDescent="0.25">
      <c r="A36" s="8" t="s">
        <v>53</v>
      </c>
      <c r="B36" s="8" t="s">
        <v>110</v>
      </c>
      <c r="C36" s="8"/>
      <c r="D36" s="8"/>
      <c r="E36" s="8">
        <v>3</v>
      </c>
      <c r="F36" s="8"/>
      <c r="G36" s="9">
        <f t="shared" si="0"/>
        <v>3</v>
      </c>
      <c r="H36" s="13"/>
      <c r="I36" s="8"/>
      <c r="J36" s="8"/>
      <c r="K36" s="8"/>
      <c r="L36" s="8"/>
      <c r="M36" s="9">
        <f t="shared" si="1"/>
        <v>3</v>
      </c>
      <c r="N36" s="13"/>
      <c r="O36" s="17"/>
      <c r="P36" s="17"/>
      <c r="Q36" s="17"/>
      <c r="R36" s="17"/>
      <c r="S36" s="17"/>
      <c r="T36" s="15">
        <f t="shared" si="2"/>
        <v>3</v>
      </c>
      <c r="U36" s="13"/>
    </row>
    <row r="37" spans="1:21" ht="15" x14ac:dyDescent="0.25">
      <c r="A37" s="8" t="s">
        <v>212</v>
      </c>
      <c r="B37" s="8" t="s">
        <v>111</v>
      </c>
      <c r="C37" s="8"/>
      <c r="D37" s="8">
        <v>2</v>
      </c>
      <c r="E37" s="8"/>
      <c r="F37" s="8"/>
      <c r="G37" s="9">
        <f t="shared" si="0"/>
        <v>2</v>
      </c>
      <c r="H37" s="13"/>
      <c r="I37" s="8"/>
      <c r="J37" s="8"/>
      <c r="K37" s="8"/>
      <c r="L37" s="8"/>
      <c r="M37" s="9">
        <f t="shared" si="1"/>
        <v>2</v>
      </c>
      <c r="N37" s="13"/>
      <c r="O37" s="17"/>
      <c r="P37" s="17"/>
      <c r="Q37" s="17"/>
      <c r="R37" s="17"/>
      <c r="S37" s="17"/>
      <c r="T37" s="15">
        <f t="shared" si="2"/>
        <v>2</v>
      </c>
      <c r="U37" s="13"/>
    </row>
    <row r="38" spans="1:21" ht="15" x14ac:dyDescent="0.25">
      <c r="A38" s="8" t="s">
        <v>387</v>
      </c>
      <c r="B38" s="8" t="s">
        <v>56</v>
      </c>
      <c r="C38" s="8"/>
      <c r="D38" s="8"/>
      <c r="E38" s="8"/>
      <c r="F38" s="8"/>
      <c r="G38" s="9">
        <f t="shared" si="0"/>
        <v>0</v>
      </c>
      <c r="H38" s="13"/>
      <c r="I38" s="8"/>
      <c r="J38" s="8"/>
      <c r="K38" s="8">
        <v>2</v>
      </c>
      <c r="L38" s="8"/>
      <c r="M38" s="9">
        <f t="shared" si="1"/>
        <v>2</v>
      </c>
      <c r="N38" s="13"/>
      <c r="O38" s="8"/>
      <c r="P38" s="8"/>
      <c r="Q38" s="8"/>
      <c r="R38" s="8"/>
      <c r="S38" s="8"/>
      <c r="T38" s="15">
        <f t="shared" si="2"/>
        <v>2</v>
      </c>
      <c r="U38" s="13"/>
    </row>
    <row r="39" spans="1:21" ht="15" x14ac:dyDescent="0.25">
      <c r="A39" s="8" t="s">
        <v>20</v>
      </c>
      <c r="B39" s="8" t="s">
        <v>64</v>
      </c>
      <c r="C39" s="8">
        <v>1</v>
      </c>
      <c r="D39" s="8"/>
      <c r="E39" s="8"/>
      <c r="F39" s="8"/>
      <c r="G39" s="9">
        <f t="shared" si="0"/>
        <v>1</v>
      </c>
      <c r="H39" s="13"/>
      <c r="I39" s="8"/>
      <c r="J39" s="8"/>
      <c r="K39" s="8"/>
      <c r="L39" s="8"/>
      <c r="M39" s="9">
        <f t="shared" si="1"/>
        <v>1</v>
      </c>
      <c r="N39" s="13"/>
      <c r="O39" s="17"/>
      <c r="P39" s="17"/>
      <c r="Q39" s="17"/>
      <c r="R39" s="17"/>
      <c r="S39" s="17"/>
      <c r="T39" s="15">
        <f t="shared" si="2"/>
        <v>1</v>
      </c>
      <c r="U39" s="13"/>
    </row>
    <row r="40" spans="1:21" x14ac:dyDescent="0.3">
      <c r="A40" s="8" t="s">
        <v>267</v>
      </c>
      <c r="B40" s="8" t="s">
        <v>268</v>
      </c>
      <c r="C40" s="8"/>
      <c r="D40" s="8"/>
      <c r="E40" s="8"/>
      <c r="F40" s="8"/>
      <c r="G40" s="9">
        <f t="shared" si="0"/>
        <v>0</v>
      </c>
      <c r="H40" s="13"/>
      <c r="I40" s="8">
        <v>1</v>
      </c>
      <c r="J40" s="8"/>
      <c r="K40" s="8"/>
      <c r="L40" s="8"/>
      <c r="M40" s="9">
        <f t="shared" si="1"/>
        <v>1</v>
      </c>
      <c r="N40" s="13"/>
      <c r="O40" s="8"/>
      <c r="P40" s="8"/>
      <c r="Q40" s="8"/>
      <c r="R40" s="8"/>
      <c r="S40" s="8"/>
      <c r="T40" s="15">
        <f t="shared" si="2"/>
        <v>1</v>
      </c>
      <c r="U40" s="13"/>
    </row>
    <row r="41" spans="1:21" x14ac:dyDescent="0.3">
      <c r="A41" s="44" t="s">
        <v>448</v>
      </c>
      <c r="B41" s="44" t="s">
        <v>76</v>
      </c>
      <c r="C41" s="44"/>
      <c r="D41" s="44"/>
      <c r="E41" s="44"/>
      <c r="F41" s="44"/>
      <c r="G41" s="45">
        <f t="shared" si="0"/>
        <v>0</v>
      </c>
      <c r="H41" s="44"/>
      <c r="I41" s="44"/>
      <c r="J41" s="44"/>
      <c r="K41" s="44"/>
      <c r="L41" s="44"/>
      <c r="M41" s="45">
        <f t="shared" si="1"/>
        <v>0</v>
      </c>
      <c r="N41" s="44"/>
      <c r="O41" s="44">
        <v>1</v>
      </c>
      <c r="P41" s="44"/>
      <c r="Q41" s="44"/>
      <c r="R41" s="44"/>
      <c r="S41" s="44"/>
      <c r="T41" s="46">
        <f t="shared" si="2"/>
        <v>1</v>
      </c>
      <c r="U41" s="13"/>
    </row>
    <row r="42" spans="1:21" x14ac:dyDescent="0.3">
      <c r="A42" s="8" t="s">
        <v>510</v>
      </c>
      <c r="B42" s="8" t="s">
        <v>511</v>
      </c>
      <c r="C42" s="8"/>
      <c r="D42" s="8"/>
      <c r="E42" s="8"/>
      <c r="F42" s="8"/>
      <c r="G42" s="9">
        <f t="shared" si="0"/>
        <v>0</v>
      </c>
      <c r="H42" s="13"/>
      <c r="I42" s="8"/>
      <c r="J42" s="8"/>
      <c r="K42" s="8"/>
      <c r="L42" s="8"/>
      <c r="M42" s="9">
        <f t="shared" si="1"/>
        <v>0</v>
      </c>
      <c r="N42" s="13"/>
      <c r="O42" s="8"/>
      <c r="P42" s="8"/>
      <c r="Q42" s="8">
        <v>1</v>
      </c>
      <c r="R42" s="8"/>
      <c r="S42" s="8"/>
      <c r="T42" s="15">
        <f t="shared" si="2"/>
        <v>1</v>
      </c>
      <c r="U42" s="13"/>
    </row>
  </sheetData>
  <autoFilter ref="A2:T2"/>
  <sortState ref="A3:T42">
    <sortCondition descending="1" ref="T3:T42"/>
  </sortState>
  <mergeCells count="3">
    <mergeCell ref="C1:G1"/>
    <mergeCell ref="I1:M1"/>
    <mergeCell ref="O1:T1"/>
  </mergeCells>
  <conditionalFormatting sqref="A1:A1048576">
    <cfRule type="duplicateValues" dxfId="9" priority="2"/>
  </conditionalFormatting>
  <conditionalFormatting sqref="A3:A42">
    <cfRule type="duplicateValues" dxfId="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A35" sqref="A35:R36"/>
    </sheetView>
  </sheetViews>
  <sheetFormatPr defaultColWidth="8.6640625" defaultRowHeight="14.4" x14ac:dyDescent="0.3"/>
  <cols>
    <col min="1" max="1" width="25.6640625" customWidth="1"/>
    <col min="2" max="2" width="19.6640625" customWidth="1"/>
    <col min="3" max="3" width="7.109375" customWidth="1"/>
    <col min="4" max="5" width="7.6640625" customWidth="1"/>
    <col min="7" max="7" width="3.6640625" customWidth="1"/>
    <col min="8" max="8" width="6.44140625" customWidth="1"/>
    <col min="9" max="9" width="7" customWidth="1"/>
    <col min="10" max="11" width="7.44140625" customWidth="1"/>
    <col min="12" max="12" width="15.88671875" style="2" bestFit="1" customWidth="1"/>
    <col min="13" max="13" width="3.6640625" customWidth="1"/>
    <col min="14" max="17" width="8.6640625" style="5"/>
    <col min="18" max="18" width="13.6640625" style="5" bestFit="1" customWidth="1"/>
    <col min="19" max="19" width="4" customWidth="1"/>
  </cols>
  <sheetData>
    <row r="1" spans="1:20" ht="18.75" x14ac:dyDescent="0.3">
      <c r="A1" s="11">
        <v>2025</v>
      </c>
      <c r="C1" s="42" t="s">
        <v>14</v>
      </c>
      <c r="D1" s="42"/>
      <c r="E1" s="42"/>
      <c r="F1" s="42"/>
      <c r="H1" s="42" t="s">
        <v>41</v>
      </c>
      <c r="I1" s="42"/>
      <c r="J1" s="42"/>
      <c r="K1" s="42"/>
      <c r="L1" s="42"/>
      <c r="N1" s="42" t="s">
        <v>57</v>
      </c>
      <c r="O1" s="42"/>
      <c r="P1" s="42"/>
      <c r="Q1" s="42"/>
      <c r="R1" s="42"/>
    </row>
    <row r="2" spans="1:20" ht="30" x14ac:dyDescent="0.25">
      <c r="A2" s="7" t="s">
        <v>4</v>
      </c>
      <c r="B2" s="7" t="s">
        <v>5</v>
      </c>
      <c r="C2" s="9" t="s">
        <v>24</v>
      </c>
      <c r="D2" s="9" t="s">
        <v>28</v>
      </c>
      <c r="E2" s="9" t="s">
        <v>58</v>
      </c>
      <c r="F2" s="10" t="s">
        <v>256</v>
      </c>
      <c r="G2" s="13"/>
      <c r="H2" s="9" t="s">
        <v>269</v>
      </c>
      <c r="I2" s="9" t="s">
        <v>259</v>
      </c>
      <c r="J2" s="9" t="s">
        <v>328</v>
      </c>
      <c r="K2" s="9" t="s">
        <v>60</v>
      </c>
      <c r="L2" s="10" t="s">
        <v>255</v>
      </c>
      <c r="M2" s="13"/>
      <c r="N2" s="25" t="s">
        <v>354</v>
      </c>
      <c r="O2" s="25" t="s">
        <v>459</v>
      </c>
      <c r="P2" s="25" t="s">
        <v>259</v>
      </c>
      <c r="Q2" s="15" t="s">
        <v>269</v>
      </c>
      <c r="R2" s="10" t="s">
        <v>257</v>
      </c>
      <c r="S2" s="14"/>
    </row>
    <row r="3" spans="1:20" ht="15" x14ac:dyDescent="0.25">
      <c r="A3" s="28" t="s">
        <v>70</v>
      </c>
      <c r="B3" s="28" t="s">
        <v>74</v>
      </c>
      <c r="C3" s="28">
        <v>5</v>
      </c>
      <c r="D3" s="28"/>
      <c r="E3" s="28"/>
      <c r="F3" s="29">
        <f t="shared" ref="F3:F40" si="0">SUM(C3:E3)</f>
        <v>5</v>
      </c>
      <c r="G3" s="28"/>
      <c r="H3" s="28">
        <v>7</v>
      </c>
      <c r="I3" s="28"/>
      <c r="J3" s="28"/>
      <c r="K3" s="28"/>
      <c r="L3" s="29">
        <f t="shared" ref="L3:L40" si="1">SUM(F3+H3+I3+J3+K3)</f>
        <v>12</v>
      </c>
      <c r="M3" s="28"/>
      <c r="N3" s="33">
        <v>7</v>
      </c>
      <c r="O3" s="33"/>
      <c r="P3" s="33"/>
      <c r="Q3" s="33">
        <v>5</v>
      </c>
      <c r="R3" s="35">
        <f t="shared" ref="R3:R40" si="2">SUM(L3+N3+O3+Q3+P3)</f>
        <v>24</v>
      </c>
      <c r="S3" s="30"/>
      <c r="T3" s="31">
        <v>1</v>
      </c>
    </row>
    <row r="4" spans="1:20" ht="15" x14ac:dyDescent="0.25">
      <c r="A4" s="28" t="s">
        <v>21</v>
      </c>
      <c r="B4" s="28" t="s">
        <v>96</v>
      </c>
      <c r="C4" s="28">
        <v>4</v>
      </c>
      <c r="D4" s="28"/>
      <c r="E4" s="28">
        <v>2</v>
      </c>
      <c r="F4" s="29">
        <f t="shared" si="0"/>
        <v>6</v>
      </c>
      <c r="G4" s="28"/>
      <c r="H4" s="28"/>
      <c r="I4" s="28"/>
      <c r="J4" s="28">
        <v>5</v>
      </c>
      <c r="K4" s="28"/>
      <c r="L4" s="29">
        <f t="shared" si="1"/>
        <v>11</v>
      </c>
      <c r="M4" s="28"/>
      <c r="N4" s="33">
        <v>5</v>
      </c>
      <c r="O4" s="33">
        <v>7</v>
      </c>
      <c r="P4" s="33"/>
      <c r="Q4" s="33"/>
      <c r="R4" s="35">
        <f t="shared" si="2"/>
        <v>23</v>
      </c>
      <c r="S4" s="30"/>
      <c r="T4" s="31">
        <v>2</v>
      </c>
    </row>
    <row r="5" spans="1:20" ht="15" x14ac:dyDescent="0.25">
      <c r="A5" s="28" t="s">
        <v>138</v>
      </c>
      <c r="B5" s="28" t="s">
        <v>32</v>
      </c>
      <c r="C5" s="28"/>
      <c r="D5" s="28">
        <v>4</v>
      </c>
      <c r="E5" s="28"/>
      <c r="F5" s="29">
        <f t="shared" si="0"/>
        <v>4</v>
      </c>
      <c r="G5" s="28"/>
      <c r="H5" s="28"/>
      <c r="I5" s="28">
        <v>3</v>
      </c>
      <c r="J5" s="28"/>
      <c r="K5" s="28"/>
      <c r="L5" s="29">
        <f t="shared" si="1"/>
        <v>7</v>
      </c>
      <c r="M5" s="28"/>
      <c r="N5" s="33"/>
      <c r="O5" s="33"/>
      <c r="P5" s="33">
        <v>7</v>
      </c>
      <c r="Q5" s="33"/>
      <c r="R5" s="35">
        <f t="shared" si="2"/>
        <v>14</v>
      </c>
      <c r="S5" s="30"/>
      <c r="T5" s="31">
        <v>3</v>
      </c>
    </row>
    <row r="6" spans="1:20" ht="15" x14ac:dyDescent="0.25">
      <c r="A6" s="32" t="s">
        <v>55</v>
      </c>
      <c r="B6" s="28" t="s">
        <v>56</v>
      </c>
      <c r="C6" s="39">
        <v>7</v>
      </c>
      <c r="D6" s="29"/>
      <c r="E6" s="29"/>
      <c r="F6" s="29">
        <f t="shared" si="0"/>
        <v>7</v>
      </c>
      <c r="G6" s="28"/>
      <c r="H6" s="29"/>
      <c r="I6" s="40">
        <v>5</v>
      </c>
      <c r="J6" s="29"/>
      <c r="K6" s="29"/>
      <c r="L6" s="29">
        <f t="shared" si="1"/>
        <v>12</v>
      </c>
      <c r="M6" s="28"/>
      <c r="N6" s="34"/>
      <c r="O6" s="35"/>
      <c r="P6" s="35"/>
      <c r="Q6" s="35"/>
      <c r="R6" s="35">
        <f t="shared" si="2"/>
        <v>12</v>
      </c>
      <c r="S6" s="30"/>
      <c r="T6" s="31">
        <v>4</v>
      </c>
    </row>
    <row r="7" spans="1:20" ht="15" x14ac:dyDescent="0.25">
      <c r="A7" s="28" t="s">
        <v>377</v>
      </c>
      <c r="B7" s="28" t="s">
        <v>280</v>
      </c>
      <c r="C7" s="28"/>
      <c r="D7" s="28"/>
      <c r="E7" s="28"/>
      <c r="F7" s="29">
        <f t="shared" si="0"/>
        <v>0</v>
      </c>
      <c r="G7" s="28"/>
      <c r="H7" s="28"/>
      <c r="I7" s="28"/>
      <c r="J7" s="28">
        <v>1</v>
      </c>
      <c r="K7" s="28">
        <v>2</v>
      </c>
      <c r="L7" s="29">
        <f t="shared" si="1"/>
        <v>3</v>
      </c>
      <c r="M7" s="28"/>
      <c r="N7" s="33">
        <v>4</v>
      </c>
      <c r="O7" s="33">
        <v>5</v>
      </c>
      <c r="P7" s="33"/>
      <c r="Q7" s="33"/>
      <c r="R7" s="35">
        <f t="shared" si="2"/>
        <v>12</v>
      </c>
      <c r="S7" s="30"/>
      <c r="T7" s="31">
        <v>4</v>
      </c>
    </row>
    <row r="8" spans="1:20" ht="15" x14ac:dyDescent="0.25">
      <c r="A8" s="28" t="s">
        <v>185</v>
      </c>
      <c r="B8" s="28" t="s">
        <v>56</v>
      </c>
      <c r="C8" s="28"/>
      <c r="D8" s="28"/>
      <c r="E8" s="28">
        <v>7</v>
      </c>
      <c r="F8" s="29">
        <f t="shared" si="0"/>
        <v>7</v>
      </c>
      <c r="G8" s="28"/>
      <c r="H8" s="28">
        <v>4</v>
      </c>
      <c r="I8" s="28"/>
      <c r="J8" s="28"/>
      <c r="K8" s="28"/>
      <c r="L8" s="29">
        <f t="shared" si="1"/>
        <v>11</v>
      </c>
      <c r="M8" s="28"/>
      <c r="N8" s="33"/>
      <c r="O8" s="33"/>
      <c r="P8" s="33"/>
      <c r="Q8" s="33"/>
      <c r="R8" s="35">
        <f t="shared" si="2"/>
        <v>11</v>
      </c>
      <c r="S8" s="30"/>
      <c r="T8" s="31">
        <v>6</v>
      </c>
    </row>
    <row r="9" spans="1:20" ht="15" x14ac:dyDescent="0.25">
      <c r="A9" s="28" t="s">
        <v>373</v>
      </c>
      <c r="B9" s="28" t="s">
        <v>110</v>
      </c>
      <c r="C9" s="28"/>
      <c r="D9" s="28"/>
      <c r="E9" s="28"/>
      <c r="F9" s="29">
        <f t="shared" si="0"/>
        <v>0</v>
      </c>
      <c r="G9" s="28"/>
      <c r="H9" s="28"/>
      <c r="I9" s="28"/>
      <c r="J9" s="28">
        <v>4</v>
      </c>
      <c r="K9" s="28">
        <v>7</v>
      </c>
      <c r="L9" s="29">
        <f t="shared" si="1"/>
        <v>11</v>
      </c>
      <c r="M9" s="28"/>
      <c r="N9" s="33"/>
      <c r="O9" s="33"/>
      <c r="P9" s="33"/>
      <c r="Q9" s="33"/>
      <c r="R9" s="35">
        <f t="shared" si="2"/>
        <v>11</v>
      </c>
      <c r="S9" s="30"/>
      <c r="T9" s="31">
        <v>6</v>
      </c>
    </row>
    <row r="10" spans="1:20" ht="15" x14ac:dyDescent="0.25">
      <c r="A10" s="8" t="s">
        <v>186</v>
      </c>
      <c r="B10" s="8" t="s">
        <v>77</v>
      </c>
      <c r="C10" s="8"/>
      <c r="D10" s="8"/>
      <c r="E10" s="8">
        <v>3</v>
      </c>
      <c r="F10" s="9">
        <f t="shared" si="0"/>
        <v>3</v>
      </c>
      <c r="G10" s="13"/>
      <c r="H10" s="8"/>
      <c r="I10" s="8"/>
      <c r="J10" s="8">
        <v>7</v>
      </c>
      <c r="K10" s="8"/>
      <c r="L10" s="9">
        <f t="shared" si="1"/>
        <v>10</v>
      </c>
      <c r="M10" s="13"/>
      <c r="N10" s="17"/>
      <c r="O10" s="17"/>
      <c r="P10" s="17"/>
      <c r="Q10" s="17"/>
      <c r="R10" s="15">
        <f t="shared" si="2"/>
        <v>10</v>
      </c>
      <c r="S10" s="13"/>
    </row>
    <row r="11" spans="1:20" ht="15" x14ac:dyDescent="0.25">
      <c r="A11" s="8" t="s">
        <v>137</v>
      </c>
      <c r="B11" s="8" t="s">
        <v>90</v>
      </c>
      <c r="C11" s="8"/>
      <c r="D11" s="8">
        <v>5</v>
      </c>
      <c r="E11" s="8"/>
      <c r="F11" s="9">
        <f t="shared" si="0"/>
        <v>5</v>
      </c>
      <c r="G11" s="13"/>
      <c r="H11" s="8"/>
      <c r="I11" s="8"/>
      <c r="J11" s="8"/>
      <c r="K11" s="8"/>
      <c r="L11" s="9">
        <f t="shared" si="1"/>
        <v>5</v>
      </c>
      <c r="M11" s="13"/>
      <c r="N11" s="17"/>
      <c r="O11" s="17"/>
      <c r="P11" s="17">
        <v>5</v>
      </c>
      <c r="Q11" s="17"/>
      <c r="R11" s="15">
        <f t="shared" si="2"/>
        <v>10</v>
      </c>
      <c r="S11" s="13"/>
    </row>
    <row r="12" spans="1:20" ht="15" x14ac:dyDescent="0.25">
      <c r="A12" s="8" t="s">
        <v>184</v>
      </c>
      <c r="B12" s="8" t="s">
        <v>74</v>
      </c>
      <c r="C12" s="8"/>
      <c r="D12" s="8"/>
      <c r="E12" s="8">
        <v>5</v>
      </c>
      <c r="F12" s="9">
        <f t="shared" si="0"/>
        <v>5</v>
      </c>
      <c r="G12" s="13"/>
      <c r="H12" s="8"/>
      <c r="I12" s="8"/>
      <c r="J12" s="8"/>
      <c r="K12" s="8"/>
      <c r="L12" s="9">
        <f t="shared" si="1"/>
        <v>5</v>
      </c>
      <c r="M12" s="13"/>
      <c r="N12" s="17"/>
      <c r="O12" s="17"/>
      <c r="P12" s="17"/>
      <c r="Q12" s="17">
        <v>4</v>
      </c>
      <c r="R12" s="15">
        <f t="shared" si="2"/>
        <v>9</v>
      </c>
      <c r="S12" s="13"/>
    </row>
    <row r="13" spans="1:20" ht="15" x14ac:dyDescent="0.25">
      <c r="A13" s="8" t="s">
        <v>375</v>
      </c>
      <c r="B13" s="8" t="s">
        <v>376</v>
      </c>
      <c r="C13" s="8"/>
      <c r="D13" s="8"/>
      <c r="E13" s="8"/>
      <c r="F13" s="9">
        <f t="shared" si="0"/>
        <v>0</v>
      </c>
      <c r="G13" s="13"/>
      <c r="H13" s="8"/>
      <c r="I13" s="8"/>
      <c r="J13" s="8">
        <v>2</v>
      </c>
      <c r="K13" s="8"/>
      <c r="L13" s="9">
        <f t="shared" si="1"/>
        <v>2</v>
      </c>
      <c r="M13" s="13"/>
      <c r="N13" s="17">
        <v>3</v>
      </c>
      <c r="O13" s="17">
        <v>3</v>
      </c>
      <c r="P13" s="17"/>
      <c r="Q13" s="17"/>
      <c r="R13" s="15">
        <f t="shared" si="2"/>
        <v>8</v>
      </c>
      <c r="S13" s="13"/>
    </row>
    <row r="14" spans="1:20" ht="15" x14ac:dyDescent="0.25">
      <c r="A14" s="8" t="s">
        <v>54</v>
      </c>
      <c r="B14" s="8" t="s">
        <v>127</v>
      </c>
      <c r="C14" s="8"/>
      <c r="D14" s="8">
        <v>7</v>
      </c>
      <c r="E14" s="8"/>
      <c r="F14" s="9">
        <f t="shared" si="0"/>
        <v>7</v>
      </c>
      <c r="G14" s="13"/>
      <c r="H14" s="8"/>
      <c r="I14" s="8"/>
      <c r="J14" s="8"/>
      <c r="K14" s="8"/>
      <c r="L14" s="9">
        <f t="shared" si="1"/>
        <v>7</v>
      </c>
      <c r="M14" s="13"/>
      <c r="N14" s="17"/>
      <c r="O14" s="17"/>
      <c r="P14" s="17"/>
      <c r="Q14" s="17"/>
      <c r="R14" s="15">
        <f t="shared" si="2"/>
        <v>7</v>
      </c>
      <c r="S14" s="13"/>
    </row>
    <row r="15" spans="1:20" ht="15" x14ac:dyDescent="0.25">
      <c r="A15" s="8" t="s">
        <v>319</v>
      </c>
      <c r="B15" s="8" t="s">
        <v>127</v>
      </c>
      <c r="C15" s="8"/>
      <c r="D15" s="8"/>
      <c r="E15" s="8"/>
      <c r="F15" s="9">
        <f t="shared" si="0"/>
        <v>0</v>
      </c>
      <c r="G15" s="13"/>
      <c r="H15" s="8"/>
      <c r="I15" s="8">
        <v>7</v>
      </c>
      <c r="J15" s="8"/>
      <c r="K15" s="8"/>
      <c r="L15" s="9">
        <f t="shared" si="1"/>
        <v>7</v>
      </c>
      <c r="M15" s="13"/>
      <c r="N15" s="17"/>
      <c r="O15" s="17"/>
      <c r="P15" s="17"/>
      <c r="Q15" s="17"/>
      <c r="R15" s="15">
        <f t="shared" si="2"/>
        <v>7</v>
      </c>
      <c r="S15" s="13"/>
    </row>
    <row r="16" spans="1:20" ht="15" x14ac:dyDescent="0.25">
      <c r="A16" s="8" t="s">
        <v>484</v>
      </c>
      <c r="B16" s="8" t="s">
        <v>129</v>
      </c>
      <c r="C16" s="8"/>
      <c r="D16" s="8"/>
      <c r="E16" s="8"/>
      <c r="F16" s="9">
        <f t="shared" si="0"/>
        <v>0</v>
      </c>
      <c r="G16" s="13"/>
      <c r="H16" s="8"/>
      <c r="I16" s="8"/>
      <c r="J16" s="8"/>
      <c r="K16" s="8"/>
      <c r="L16" s="9">
        <f t="shared" si="1"/>
        <v>0</v>
      </c>
      <c r="M16" s="13"/>
      <c r="N16" s="17"/>
      <c r="O16" s="17"/>
      <c r="P16" s="17"/>
      <c r="Q16" s="17">
        <v>7</v>
      </c>
      <c r="R16" s="15">
        <f t="shared" si="2"/>
        <v>7</v>
      </c>
      <c r="S16" s="13"/>
    </row>
    <row r="17" spans="1:19" ht="15" x14ac:dyDescent="0.25">
      <c r="A17" s="8" t="s">
        <v>71</v>
      </c>
      <c r="B17" s="8" t="s">
        <v>75</v>
      </c>
      <c r="C17" s="8">
        <v>3</v>
      </c>
      <c r="D17" s="8"/>
      <c r="E17" s="8"/>
      <c r="F17" s="9">
        <f t="shared" si="0"/>
        <v>3</v>
      </c>
      <c r="G17" s="13"/>
      <c r="H17" s="8">
        <v>3</v>
      </c>
      <c r="I17" s="8"/>
      <c r="J17" s="8"/>
      <c r="K17" s="8"/>
      <c r="L17" s="9">
        <f t="shared" si="1"/>
        <v>6</v>
      </c>
      <c r="M17" s="13"/>
      <c r="N17" s="17"/>
      <c r="O17" s="17"/>
      <c r="P17" s="17"/>
      <c r="Q17" s="17"/>
      <c r="R17" s="15">
        <f t="shared" si="2"/>
        <v>6</v>
      </c>
      <c r="S17" s="13"/>
    </row>
    <row r="18" spans="1:19" ht="15" x14ac:dyDescent="0.25">
      <c r="A18" s="8" t="s">
        <v>139</v>
      </c>
      <c r="B18" s="8" t="s">
        <v>129</v>
      </c>
      <c r="C18" s="8"/>
      <c r="D18" s="8">
        <v>3</v>
      </c>
      <c r="E18" s="8"/>
      <c r="F18" s="9">
        <f t="shared" si="0"/>
        <v>3</v>
      </c>
      <c r="G18" s="13"/>
      <c r="H18" s="8"/>
      <c r="I18" s="8">
        <v>2</v>
      </c>
      <c r="J18" s="8"/>
      <c r="K18" s="8"/>
      <c r="L18" s="9">
        <f t="shared" si="1"/>
        <v>5</v>
      </c>
      <c r="M18" s="13"/>
      <c r="N18" s="17"/>
      <c r="O18" s="17"/>
      <c r="P18" s="17"/>
      <c r="Q18" s="17"/>
      <c r="R18" s="15">
        <f t="shared" si="2"/>
        <v>5</v>
      </c>
      <c r="S18" s="13"/>
    </row>
    <row r="19" spans="1:19" ht="15" x14ac:dyDescent="0.25">
      <c r="A19" s="8" t="s">
        <v>277</v>
      </c>
      <c r="B19" s="8" t="s">
        <v>88</v>
      </c>
      <c r="C19" s="8"/>
      <c r="D19" s="8"/>
      <c r="E19" s="8"/>
      <c r="F19" s="9">
        <f t="shared" si="0"/>
        <v>0</v>
      </c>
      <c r="G19" s="13"/>
      <c r="H19" s="8">
        <v>5</v>
      </c>
      <c r="I19" s="8"/>
      <c r="J19" s="8"/>
      <c r="K19" s="8"/>
      <c r="L19" s="9">
        <f t="shared" si="1"/>
        <v>5</v>
      </c>
      <c r="M19" s="13"/>
      <c r="N19" s="17"/>
      <c r="O19" s="17"/>
      <c r="P19" s="17"/>
      <c r="Q19" s="17"/>
      <c r="R19" s="15">
        <f t="shared" si="2"/>
        <v>5</v>
      </c>
      <c r="S19" s="13"/>
    </row>
    <row r="20" spans="1:19" ht="15" x14ac:dyDescent="0.25">
      <c r="A20" s="8" t="s">
        <v>394</v>
      </c>
      <c r="B20" s="8" t="s">
        <v>90</v>
      </c>
      <c r="C20" s="8"/>
      <c r="D20" s="8"/>
      <c r="E20" s="8"/>
      <c r="F20" s="9">
        <f t="shared" si="0"/>
        <v>0</v>
      </c>
      <c r="G20" s="13"/>
      <c r="H20" s="8"/>
      <c r="I20" s="8"/>
      <c r="J20" s="8"/>
      <c r="K20" s="8">
        <v>5</v>
      </c>
      <c r="L20" s="9">
        <f t="shared" si="1"/>
        <v>5</v>
      </c>
      <c r="M20" s="13"/>
      <c r="N20" s="17"/>
      <c r="O20" s="17"/>
      <c r="P20" s="17"/>
      <c r="Q20" s="17"/>
      <c r="R20" s="15">
        <f t="shared" si="2"/>
        <v>5</v>
      </c>
      <c r="S20" s="13"/>
    </row>
    <row r="21" spans="1:19" ht="15" x14ac:dyDescent="0.25">
      <c r="A21" s="8" t="s">
        <v>52</v>
      </c>
      <c r="B21" s="8" t="s">
        <v>56</v>
      </c>
      <c r="C21" s="8">
        <v>2</v>
      </c>
      <c r="D21" s="8"/>
      <c r="E21" s="8"/>
      <c r="F21" s="9">
        <f t="shared" si="0"/>
        <v>2</v>
      </c>
      <c r="G21" s="13"/>
      <c r="H21" s="8">
        <v>1</v>
      </c>
      <c r="I21" s="8"/>
      <c r="J21" s="8"/>
      <c r="K21" s="8"/>
      <c r="L21" s="9">
        <f t="shared" si="1"/>
        <v>3</v>
      </c>
      <c r="M21" s="13"/>
      <c r="N21" s="17"/>
      <c r="O21" s="17"/>
      <c r="P21" s="17"/>
      <c r="Q21" s="17">
        <v>2</v>
      </c>
      <c r="R21" s="15">
        <f t="shared" si="2"/>
        <v>5</v>
      </c>
      <c r="S21" s="13"/>
    </row>
    <row r="22" spans="1:19" ht="15" x14ac:dyDescent="0.25">
      <c r="A22" s="8" t="s">
        <v>396</v>
      </c>
      <c r="B22" s="8" t="s">
        <v>90</v>
      </c>
      <c r="C22" s="8"/>
      <c r="D22" s="8"/>
      <c r="E22" s="8"/>
      <c r="F22" s="9">
        <f t="shared" si="0"/>
        <v>0</v>
      </c>
      <c r="G22" s="13"/>
      <c r="H22" s="8"/>
      <c r="I22" s="8"/>
      <c r="J22" s="8"/>
      <c r="K22" s="8">
        <v>3</v>
      </c>
      <c r="L22" s="9">
        <f t="shared" si="1"/>
        <v>3</v>
      </c>
      <c r="M22" s="13"/>
      <c r="N22" s="17"/>
      <c r="O22" s="17">
        <v>2</v>
      </c>
      <c r="P22" s="17"/>
      <c r="Q22" s="17"/>
      <c r="R22" s="15">
        <f t="shared" si="2"/>
        <v>5</v>
      </c>
      <c r="S22" s="13"/>
    </row>
    <row r="23" spans="1:19" ht="15" x14ac:dyDescent="0.25">
      <c r="A23" s="8" t="s">
        <v>436</v>
      </c>
      <c r="B23" s="8" t="s">
        <v>121</v>
      </c>
      <c r="C23" s="8"/>
      <c r="D23" s="8"/>
      <c r="E23" s="8"/>
      <c r="F23" s="9">
        <f t="shared" si="0"/>
        <v>0</v>
      </c>
      <c r="G23" s="13"/>
      <c r="H23" s="8"/>
      <c r="I23" s="8"/>
      <c r="J23" s="8"/>
      <c r="K23" s="8"/>
      <c r="L23" s="9">
        <f t="shared" si="1"/>
        <v>0</v>
      </c>
      <c r="M23" s="13"/>
      <c r="N23" s="17">
        <v>1</v>
      </c>
      <c r="O23" s="17">
        <v>4</v>
      </c>
      <c r="P23" s="17"/>
      <c r="Q23" s="17"/>
      <c r="R23" s="15">
        <f t="shared" si="2"/>
        <v>5</v>
      </c>
      <c r="S23" s="13"/>
    </row>
    <row r="24" spans="1:19" ht="15" x14ac:dyDescent="0.25">
      <c r="A24" s="8" t="s">
        <v>73</v>
      </c>
      <c r="B24" s="8" t="s">
        <v>32</v>
      </c>
      <c r="C24" s="8"/>
      <c r="D24" s="8"/>
      <c r="E24" s="8">
        <v>4</v>
      </c>
      <c r="F24" s="9">
        <f t="shared" si="0"/>
        <v>4</v>
      </c>
      <c r="G24" s="13"/>
      <c r="H24" s="8"/>
      <c r="I24" s="8"/>
      <c r="J24" s="8"/>
      <c r="K24" s="8"/>
      <c r="L24" s="9">
        <f t="shared" si="1"/>
        <v>4</v>
      </c>
      <c r="M24" s="13"/>
      <c r="N24" s="17"/>
      <c r="O24" s="17"/>
      <c r="P24" s="17"/>
      <c r="Q24" s="17"/>
      <c r="R24" s="15">
        <f t="shared" si="2"/>
        <v>4</v>
      </c>
      <c r="S24" s="13"/>
    </row>
    <row r="25" spans="1:19" ht="15" x14ac:dyDescent="0.25">
      <c r="A25" s="8" t="s">
        <v>320</v>
      </c>
      <c r="B25" s="8" t="s">
        <v>280</v>
      </c>
      <c r="C25" s="8"/>
      <c r="D25" s="8"/>
      <c r="E25" s="8"/>
      <c r="F25" s="9">
        <f t="shared" si="0"/>
        <v>0</v>
      </c>
      <c r="G25" s="13"/>
      <c r="H25" s="8"/>
      <c r="I25" s="8">
        <v>4</v>
      </c>
      <c r="J25" s="8"/>
      <c r="K25" s="8"/>
      <c r="L25" s="9">
        <f t="shared" si="1"/>
        <v>4</v>
      </c>
      <c r="M25" s="13"/>
      <c r="N25" s="17"/>
      <c r="O25" s="17"/>
      <c r="P25" s="17"/>
      <c r="Q25" s="17"/>
      <c r="R25" s="15">
        <f t="shared" si="2"/>
        <v>4</v>
      </c>
      <c r="S25" s="13"/>
    </row>
    <row r="26" spans="1:19" ht="15" x14ac:dyDescent="0.25">
      <c r="A26" s="8" t="s">
        <v>374</v>
      </c>
      <c r="B26" s="8" t="s">
        <v>56</v>
      </c>
      <c r="C26" s="8"/>
      <c r="D26" s="8"/>
      <c r="E26" s="8"/>
      <c r="F26" s="9">
        <f t="shared" si="0"/>
        <v>0</v>
      </c>
      <c r="G26" s="13"/>
      <c r="H26" s="8"/>
      <c r="I26" s="8"/>
      <c r="J26" s="8">
        <v>3</v>
      </c>
      <c r="K26" s="8">
        <v>1</v>
      </c>
      <c r="L26" s="9">
        <f t="shared" si="1"/>
        <v>4</v>
      </c>
      <c r="M26" s="13"/>
      <c r="N26" s="17"/>
      <c r="O26" s="17"/>
      <c r="P26" s="17"/>
      <c r="Q26" s="17"/>
      <c r="R26" s="15">
        <f t="shared" si="2"/>
        <v>4</v>
      </c>
      <c r="S26" s="13"/>
    </row>
    <row r="27" spans="1:19" ht="15" x14ac:dyDescent="0.25">
      <c r="A27" s="8" t="s">
        <v>395</v>
      </c>
      <c r="B27" s="8" t="s">
        <v>90</v>
      </c>
      <c r="C27" s="8"/>
      <c r="D27" s="8"/>
      <c r="E27" s="8"/>
      <c r="F27" s="9">
        <f t="shared" si="0"/>
        <v>0</v>
      </c>
      <c r="G27" s="13"/>
      <c r="H27" s="8"/>
      <c r="I27" s="8"/>
      <c r="J27" s="8"/>
      <c r="K27" s="8">
        <v>4</v>
      </c>
      <c r="L27" s="9">
        <f t="shared" si="1"/>
        <v>4</v>
      </c>
      <c r="M27" s="13"/>
      <c r="N27" s="17"/>
      <c r="O27" s="17"/>
      <c r="P27" s="17"/>
      <c r="Q27" s="17"/>
      <c r="R27" s="15">
        <f t="shared" si="2"/>
        <v>4</v>
      </c>
      <c r="S27" s="13"/>
    </row>
    <row r="28" spans="1:19" ht="15" x14ac:dyDescent="0.25">
      <c r="A28" s="8" t="s">
        <v>512</v>
      </c>
      <c r="B28" s="8" t="s">
        <v>75</v>
      </c>
      <c r="C28" s="8"/>
      <c r="D28" s="8"/>
      <c r="E28" s="8"/>
      <c r="F28" s="9">
        <f t="shared" si="0"/>
        <v>0</v>
      </c>
      <c r="G28" s="13"/>
      <c r="H28" s="8"/>
      <c r="I28" s="8"/>
      <c r="J28" s="8"/>
      <c r="K28" s="8"/>
      <c r="L28" s="9">
        <f t="shared" si="1"/>
        <v>0</v>
      </c>
      <c r="M28" s="13"/>
      <c r="N28" s="17"/>
      <c r="O28" s="17"/>
      <c r="P28" s="17">
        <v>4</v>
      </c>
      <c r="Q28" s="17"/>
      <c r="R28" s="15">
        <f t="shared" si="2"/>
        <v>4</v>
      </c>
      <c r="S28" s="13"/>
    </row>
    <row r="29" spans="1:19" ht="15" x14ac:dyDescent="0.25">
      <c r="A29" s="44" t="s">
        <v>525</v>
      </c>
      <c r="B29" s="44" t="s">
        <v>76</v>
      </c>
      <c r="C29" s="44"/>
      <c r="D29" s="44"/>
      <c r="E29" s="44"/>
      <c r="F29" s="45">
        <f t="shared" si="0"/>
        <v>0</v>
      </c>
      <c r="G29" s="44"/>
      <c r="H29" s="44"/>
      <c r="I29" s="44"/>
      <c r="J29" s="44"/>
      <c r="K29" s="44"/>
      <c r="L29" s="45">
        <f t="shared" si="1"/>
        <v>0</v>
      </c>
      <c r="M29" s="44"/>
      <c r="N29" s="47"/>
      <c r="O29" s="47"/>
      <c r="P29" s="47"/>
      <c r="Q29" s="47">
        <v>3</v>
      </c>
      <c r="R29" s="46">
        <f t="shared" si="2"/>
        <v>3</v>
      </c>
      <c r="S29" s="13"/>
    </row>
    <row r="30" spans="1:19" ht="15" x14ac:dyDescent="0.25">
      <c r="A30" s="8" t="s">
        <v>513</v>
      </c>
      <c r="B30" s="8" t="s">
        <v>90</v>
      </c>
      <c r="C30" s="8"/>
      <c r="D30" s="8"/>
      <c r="E30" s="8"/>
      <c r="F30" s="9">
        <f t="shared" si="0"/>
        <v>0</v>
      </c>
      <c r="G30" s="13"/>
      <c r="H30" s="8"/>
      <c r="I30" s="8"/>
      <c r="J30" s="8"/>
      <c r="K30" s="8"/>
      <c r="L30" s="9">
        <f t="shared" si="1"/>
        <v>0</v>
      </c>
      <c r="M30" s="13"/>
      <c r="N30" s="17"/>
      <c r="O30" s="17"/>
      <c r="P30" s="17">
        <v>3</v>
      </c>
      <c r="Q30" s="17"/>
      <c r="R30" s="15">
        <f t="shared" si="2"/>
        <v>3</v>
      </c>
      <c r="S30" s="13"/>
    </row>
    <row r="31" spans="1:19" ht="15" x14ac:dyDescent="0.25">
      <c r="A31" s="8" t="s">
        <v>140</v>
      </c>
      <c r="B31" s="8" t="s">
        <v>75</v>
      </c>
      <c r="C31" s="8"/>
      <c r="D31" s="8">
        <v>2</v>
      </c>
      <c r="E31" s="8"/>
      <c r="F31" s="9">
        <f t="shared" si="0"/>
        <v>2</v>
      </c>
      <c r="G31" s="13"/>
      <c r="H31" s="8"/>
      <c r="I31" s="8"/>
      <c r="J31" s="8"/>
      <c r="K31" s="8"/>
      <c r="L31" s="9">
        <f t="shared" si="1"/>
        <v>2</v>
      </c>
      <c r="M31" s="13"/>
      <c r="N31" s="17"/>
      <c r="O31" s="17"/>
      <c r="P31" s="17"/>
      <c r="Q31" s="17"/>
      <c r="R31" s="15">
        <f t="shared" si="2"/>
        <v>2</v>
      </c>
      <c r="S31" s="13"/>
    </row>
    <row r="32" spans="1:19" ht="15" x14ac:dyDescent="0.25">
      <c r="A32" s="8" t="s">
        <v>278</v>
      </c>
      <c r="B32" s="8"/>
      <c r="C32" s="8"/>
      <c r="D32" s="8"/>
      <c r="E32" s="8"/>
      <c r="F32" s="9">
        <f t="shared" si="0"/>
        <v>0</v>
      </c>
      <c r="G32" s="13"/>
      <c r="H32" s="8">
        <v>2</v>
      </c>
      <c r="I32" s="8"/>
      <c r="J32" s="8"/>
      <c r="K32" s="8"/>
      <c r="L32" s="9">
        <f t="shared" si="1"/>
        <v>2</v>
      </c>
      <c r="M32" s="13"/>
      <c r="N32" s="17"/>
      <c r="O32" s="17"/>
      <c r="P32" s="17"/>
      <c r="Q32" s="17"/>
      <c r="R32" s="15">
        <f t="shared" si="2"/>
        <v>2</v>
      </c>
      <c r="S32" s="13"/>
    </row>
    <row r="33" spans="1:19" ht="15" x14ac:dyDescent="0.25">
      <c r="A33" s="8" t="s">
        <v>435</v>
      </c>
      <c r="B33" s="8" t="s">
        <v>385</v>
      </c>
      <c r="C33" s="8"/>
      <c r="D33" s="8"/>
      <c r="E33" s="8"/>
      <c r="F33" s="9">
        <f t="shared" si="0"/>
        <v>0</v>
      </c>
      <c r="G33" s="13"/>
      <c r="H33" s="8"/>
      <c r="I33" s="8"/>
      <c r="J33" s="8"/>
      <c r="K33" s="8"/>
      <c r="L33" s="9">
        <f t="shared" si="1"/>
        <v>0</v>
      </c>
      <c r="M33" s="13"/>
      <c r="N33" s="17">
        <v>2</v>
      </c>
      <c r="O33" s="17"/>
      <c r="P33" s="17"/>
      <c r="Q33" s="17"/>
      <c r="R33" s="15">
        <f t="shared" si="2"/>
        <v>2</v>
      </c>
      <c r="S33" s="13"/>
    </row>
    <row r="34" spans="1:19" ht="15" x14ac:dyDescent="0.25">
      <c r="A34" s="8" t="s">
        <v>514</v>
      </c>
      <c r="B34" s="8" t="s">
        <v>32</v>
      </c>
      <c r="C34" s="8"/>
      <c r="D34" s="8"/>
      <c r="E34" s="8"/>
      <c r="F34" s="9">
        <f t="shared" si="0"/>
        <v>0</v>
      </c>
      <c r="G34" s="13"/>
      <c r="H34" s="8"/>
      <c r="I34" s="8"/>
      <c r="J34" s="8"/>
      <c r="K34" s="8"/>
      <c r="L34" s="9">
        <f t="shared" si="1"/>
        <v>0</v>
      </c>
      <c r="M34" s="13"/>
      <c r="N34" s="17"/>
      <c r="O34" s="17"/>
      <c r="P34" s="17">
        <v>2</v>
      </c>
      <c r="Q34" s="17"/>
      <c r="R34" s="15">
        <f t="shared" si="2"/>
        <v>2</v>
      </c>
      <c r="S34" s="13"/>
    </row>
    <row r="35" spans="1:19" ht="15" x14ac:dyDescent="0.25">
      <c r="A35" s="44" t="s">
        <v>72</v>
      </c>
      <c r="B35" s="44" t="s">
        <v>76</v>
      </c>
      <c r="C35" s="44">
        <v>1</v>
      </c>
      <c r="D35" s="44"/>
      <c r="E35" s="44"/>
      <c r="F35" s="45">
        <f t="shared" si="0"/>
        <v>1</v>
      </c>
      <c r="G35" s="44"/>
      <c r="H35" s="44"/>
      <c r="I35" s="44"/>
      <c r="J35" s="44"/>
      <c r="K35" s="44"/>
      <c r="L35" s="45">
        <f t="shared" si="1"/>
        <v>1</v>
      </c>
      <c r="M35" s="44"/>
      <c r="N35" s="47"/>
      <c r="O35" s="47"/>
      <c r="P35" s="47"/>
      <c r="Q35" s="47"/>
      <c r="R35" s="46">
        <f t="shared" si="2"/>
        <v>1</v>
      </c>
      <c r="S35" s="13"/>
    </row>
    <row r="36" spans="1:19" ht="15" x14ac:dyDescent="0.25">
      <c r="A36" s="44" t="s">
        <v>141</v>
      </c>
      <c r="B36" s="44" t="s">
        <v>76</v>
      </c>
      <c r="C36" s="44"/>
      <c r="D36" s="44">
        <v>1</v>
      </c>
      <c r="E36" s="44"/>
      <c r="F36" s="45">
        <f t="shared" si="0"/>
        <v>1</v>
      </c>
      <c r="G36" s="44"/>
      <c r="H36" s="44"/>
      <c r="I36" s="44"/>
      <c r="J36" s="44"/>
      <c r="K36" s="44"/>
      <c r="L36" s="45">
        <f t="shared" si="1"/>
        <v>1</v>
      </c>
      <c r="M36" s="44"/>
      <c r="N36" s="47"/>
      <c r="O36" s="47"/>
      <c r="P36" s="47"/>
      <c r="Q36" s="47"/>
      <c r="R36" s="46">
        <f t="shared" si="2"/>
        <v>1</v>
      </c>
      <c r="S36" s="13"/>
    </row>
    <row r="37" spans="1:19" ht="15" x14ac:dyDescent="0.25">
      <c r="A37" s="8" t="s">
        <v>187</v>
      </c>
      <c r="B37" s="8" t="s">
        <v>181</v>
      </c>
      <c r="C37" s="8"/>
      <c r="D37" s="8"/>
      <c r="E37" s="8">
        <v>1</v>
      </c>
      <c r="F37" s="9">
        <f t="shared" si="0"/>
        <v>1</v>
      </c>
      <c r="G37" s="13"/>
      <c r="H37" s="8"/>
      <c r="I37" s="8"/>
      <c r="J37" s="8"/>
      <c r="K37" s="8"/>
      <c r="L37" s="9">
        <f t="shared" si="1"/>
        <v>1</v>
      </c>
      <c r="M37" s="13"/>
      <c r="N37" s="17"/>
      <c r="O37" s="17"/>
      <c r="P37" s="17"/>
      <c r="Q37" s="17"/>
      <c r="R37" s="15">
        <f t="shared" si="2"/>
        <v>1</v>
      </c>
      <c r="S37" s="13"/>
    </row>
    <row r="38" spans="1:19" ht="15" x14ac:dyDescent="0.25">
      <c r="A38" s="8" t="s">
        <v>321</v>
      </c>
      <c r="B38" s="8" t="s">
        <v>110</v>
      </c>
      <c r="C38" s="8"/>
      <c r="D38" s="8"/>
      <c r="E38" s="8"/>
      <c r="F38" s="9">
        <f t="shared" si="0"/>
        <v>0</v>
      </c>
      <c r="G38" s="13"/>
      <c r="H38" s="8"/>
      <c r="I38" s="8">
        <v>1</v>
      </c>
      <c r="J38" s="8"/>
      <c r="K38" s="8"/>
      <c r="L38" s="9">
        <f t="shared" si="1"/>
        <v>1</v>
      </c>
      <c r="M38" s="13"/>
      <c r="N38" s="17"/>
      <c r="O38" s="17"/>
      <c r="P38" s="17"/>
      <c r="Q38" s="17"/>
      <c r="R38" s="15">
        <f t="shared" si="2"/>
        <v>1</v>
      </c>
      <c r="S38" s="13"/>
    </row>
    <row r="39" spans="1:19" ht="15" x14ac:dyDescent="0.25">
      <c r="A39" s="8" t="s">
        <v>485</v>
      </c>
      <c r="B39" s="8" t="s">
        <v>90</v>
      </c>
      <c r="C39" s="8"/>
      <c r="D39" s="8"/>
      <c r="E39" s="8"/>
      <c r="F39" s="9">
        <f t="shared" si="0"/>
        <v>0</v>
      </c>
      <c r="G39" s="13"/>
      <c r="H39" s="8"/>
      <c r="I39" s="8"/>
      <c r="J39" s="8"/>
      <c r="K39" s="8"/>
      <c r="L39" s="9">
        <f t="shared" si="1"/>
        <v>0</v>
      </c>
      <c r="M39" s="13"/>
      <c r="N39" s="17"/>
      <c r="O39" s="17"/>
      <c r="P39" s="17"/>
      <c r="Q39" s="17">
        <v>1</v>
      </c>
      <c r="R39" s="15">
        <f t="shared" si="2"/>
        <v>1</v>
      </c>
      <c r="S39" s="13"/>
    </row>
    <row r="40" spans="1:19" ht="15" x14ac:dyDescent="0.25">
      <c r="A40" s="8" t="s">
        <v>515</v>
      </c>
      <c r="B40" s="8" t="s">
        <v>74</v>
      </c>
      <c r="C40" s="8"/>
      <c r="D40" s="8"/>
      <c r="E40" s="8"/>
      <c r="F40" s="9">
        <f t="shared" si="0"/>
        <v>0</v>
      </c>
      <c r="G40" s="13"/>
      <c r="H40" s="8"/>
      <c r="I40" s="8"/>
      <c r="J40" s="8"/>
      <c r="K40" s="8"/>
      <c r="L40" s="9">
        <f t="shared" si="1"/>
        <v>0</v>
      </c>
      <c r="M40" s="13"/>
      <c r="N40" s="17"/>
      <c r="O40" s="17"/>
      <c r="P40" s="17">
        <v>1</v>
      </c>
      <c r="Q40" s="17"/>
      <c r="R40" s="15">
        <f t="shared" si="2"/>
        <v>1</v>
      </c>
      <c r="S40" s="13"/>
    </row>
    <row r="41" spans="1:19" ht="15" x14ac:dyDescent="0.25">
      <c r="M41" s="27"/>
    </row>
  </sheetData>
  <autoFilter ref="A2:R2"/>
  <sortState ref="A3:R40">
    <sortCondition descending="1" ref="R3:R40"/>
  </sortState>
  <mergeCells count="3">
    <mergeCell ref="C1:F1"/>
    <mergeCell ref="H1:L1"/>
    <mergeCell ref="N1:R1"/>
  </mergeCells>
  <conditionalFormatting sqref="A1:A1048576">
    <cfRule type="duplicateValues" dxfId="7" priority="2"/>
  </conditionalFormatting>
  <conditionalFormatting sqref="A3:A40">
    <cfRule type="duplicateValues" dxfId="6" priority="7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="80" zoomScaleNormal="80" workbookViewId="0">
      <selection activeCell="A39" sqref="A39:R39"/>
    </sheetView>
  </sheetViews>
  <sheetFormatPr defaultColWidth="8.6640625" defaultRowHeight="14.4" x14ac:dyDescent="0.3"/>
  <cols>
    <col min="1" max="1" width="29.6640625" customWidth="1"/>
    <col min="2" max="2" width="18.44140625" customWidth="1"/>
    <col min="3" max="3" width="7.109375" customWidth="1"/>
    <col min="4" max="4" width="8.88671875" bestFit="1" customWidth="1"/>
    <col min="5" max="5" width="7.5546875" customWidth="1"/>
    <col min="7" max="7" width="3.5546875" customWidth="1"/>
    <col min="8" max="8" width="5.6640625" customWidth="1"/>
    <col min="9" max="10" width="6.44140625" customWidth="1"/>
    <col min="11" max="11" width="6.6640625" customWidth="1"/>
    <col min="12" max="12" width="11.44140625" style="2" bestFit="1" customWidth="1"/>
    <col min="13" max="13" width="3.6640625" customWidth="1"/>
    <col min="18" max="18" width="13" bestFit="1" customWidth="1"/>
    <col min="19" max="19" width="3.6640625" customWidth="1"/>
  </cols>
  <sheetData>
    <row r="1" spans="1:20" ht="18.75" x14ac:dyDescent="0.3">
      <c r="A1" s="11">
        <v>2025</v>
      </c>
      <c r="C1" s="42" t="s">
        <v>14</v>
      </c>
      <c r="D1" s="42"/>
      <c r="E1" s="42"/>
      <c r="F1" s="42"/>
      <c r="H1" s="42" t="s">
        <v>41</v>
      </c>
      <c r="I1" s="42"/>
      <c r="J1" s="42"/>
      <c r="K1" s="42"/>
      <c r="L1" s="42"/>
      <c r="N1" s="42" t="s">
        <v>57</v>
      </c>
      <c r="O1" s="42"/>
      <c r="P1" s="42"/>
      <c r="Q1" s="42"/>
      <c r="R1" s="42"/>
    </row>
    <row r="2" spans="1:20" ht="30" x14ac:dyDescent="0.25">
      <c r="A2" s="7" t="s">
        <v>4</v>
      </c>
      <c r="B2" s="7" t="s">
        <v>5</v>
      </c>
      <c r="C2" s="9" t="s">
        <v>24</v>
      </c>
      <c r="D2" s="9" t="s">
        <v>28</v>
      </c>
      <c r="E2" s="18" t="s">
        <v>58</v>
      </c>
      <c r="F2" s="10" t="s">
        <v>256</v>
      </c>
      <c r="G2" s="13"/>
      <c r="H2" s="9" t="s">
        <v>269</v>
      </c>
      <c r="I2" s="9" t="s">
        <v>259</v>
      </c>
      <c r="J2" s="9" t="s">
        <v>328</v>
      </c>
      <c r="K2" s="9" t="s">
        <v>60</v>
      </c>
      <c r="L2" s="10" t="s">
        <v>255</v>
      </c>
      <c r="M2" s="13"/>
      <c r="N2" s="24" t="s">
        <v>354</v>
      </c>
      <c r="O2" s="25" t="s">
        <v>459</v>
      </c>
      <c r="P2" s="25" t="s">
        <v>259</v>
      </c>
      <c r="Q2" s="15" t="s">
        <v>45</v>
      </c>
      <c r="R2" s="10" t="s">
        <v>257</v>
      </c>
      <c r="S2" s="14"/>
    </row>
    <row r="3" spans="1:20" ht="15" x14ac:dyDescent="0.25">
      <c r="A3" s="44" t="s">
        <v>83</v>
      </c>
      <c r="B3" s="44" t="s">
        <v>76</v>
      </c>
      <c r="C3" s="44">
        <v>7</v>
      </c>
      <c r="D3" s="44"/>
      <c r="E3" s="44">
        <v>5</v>
      </c>
      <c r="F3" s="45">
        <f t="shared" ref="F3:F40" si="0">SUM(C3:E3)</f>
        <v>12</v>
      </c>
      <c r="G3" s="44"/>
      <c r="H3" s="44">
        <v>2</v>
      </c>
      <c r="I3" s="44"/>
      <c r="J3" s="44"/>
      <c r="K3" s="44"/>
      <c r="L3" s="45">
        <f t="shared" ref="L3:L40" si="1">SUM(F3+H3+I3+J3+K3)</f>
        <v>14</v>
      </c>
      <c r="M3" s="44"/>
      <c r="N3" s="44">
        <v>7</v>
      </c>
      <c r="O3" s="44">
        <v>5</v>
      </c>
      <c r="P3" s="44"/>
      <c r="Q3" s="44">
        <v>3</v>
      </c>
      <c r="R3" s="46">
        <f t="shared" ref="R3:R40" si="2">SUM(L3+N3+O3+Q3+P3)</f>
        <v>29</v>
      </c>
      <c r="S3" s="30"/>
      <c r="T3" s="31">
        <v>1</v>
      </c>
    </row>
    <row r="4" spans="1:20" ht="15" x14ac:dyDescent="0.25">
      <c r="A4" s="28" t="s">
        <v>182</v>
      </c>
      <c r="B4" s="28" t="s">
        <v>74</v>
      </c>
      <c r="C4" s="28"/>
      <c r="D4" s="28"/>
      <c r="E4" s="28">
        <v>7</v>
      </c>
      <c r="F4" s="29">
        <f t="shared" si="0"/>
        <v>7</v>
      </c>
      <c r="G4" s="28"/>
      <c r="H4" s="28">
        <v>7</v>
      </c>
      <c r="I4" s="28"/>
      <c r="J4" s="28"/>
      <c r="K4" s="28"/>
      <c r="L4" s="29">
        <f t="shared" si="1"/>
        <v>14</v>
      </c>
      <c r="M4" s="28"/>
      <c r="N4" s="28"/>
      <c r="O4" s="28"/>
      <c r="P4" s="28"/>
      <c r="Q4" s="28">
        <v>7</v>
      </c>
      <c r="R4" s="35">
        <f t="shared" si="2"/>
        <v>21</v>
      </c>
      <c r="S4" s="30"/>
      <c r="T4" s="31">
        <v>2</v>
      </c>
    </row>
    <row r="5" spans="1:20" ht="15" x14ac:dyDescent="0.25">
      <c r="A5" s="44" t="s">
        <v>78</v>
      </c>
      <c r="B5" s="44" t="s">
        <v>76</v>
      </c>
      <c r="C5" s="44">
        <v>5</v>
      </c>
      <c r="D5" s="44"/>
      <c r="E5" s="44"/>
      <c r="F5" s="45">
        <f t="shared" si="0"/>
        <v>5</v>
      </c>
      <c r="G5" s="44"/>
      <c r="H5" s="44"/>
      <c r="I5" s="44">
        <v>3</v>
      </c>
      <c r="J5" s="44">
        <v>4</v>
      </c>
      <c r="K5" s="44"/>
      <c r="L5" s="45">
        <f t="shared" si="1"/>
        <v>12</v>
      </c>
      <c r="M5" s="44"/>
      <c r="N5" s="44"/>
      <c r="O5" s="44"/>
      <c r="P5" s="44">
        <v>4</v>
      </c>
      <c r="Q5" s="44"/>
      <c r="R5" s="46">
        <f t="shared" si="2"/>
        <v>16</v>
      </c>
      <c r="S5" s="30"/>
      <c r="T5" s="31">
        <v>3</v>
      </c>
    </row>
    <row r="6" spans="1:20" ht="15" x14ac:dyDescent="0.25">
      <c r="A6" s="28" t="s">
        <v>179</v>
      </c>
      <c r="B6" s="28" t="s">
        <v>89</v>
      </c>
      <c r="C6" s="28"/>
      <c r="D6" s="28"/>
      <c r="E6" s="28">
        <v>4</v>
      </c>
      <c r="F6" s="29">
        <f t="shared" si="0"/>
        <v>4</v>
      </c>
      <c r="G6" s="28"/>
      <c r="H6" s="28">
        <v>3</v>
      </c>
      <c r="I6" s="28"/>
      <c r="J6" s="28">
        <v>3</v>
      </c>
      <c r="K6" s="28"/>
      <c r="L6" s="29">
        <f t="shared" si="1"/>
        <v>10</v>
      </c>
      <c r="M6" s="28"/>
      <c r="N6" s="28">
        <v>3</v>
      </c>
      <c r="O6" s="28"/>
      <c r="P6" s="28"/>
      <c r="Q6" s="28"/>
      <c r="R6" s="35">
        <f t="shared" si="2"/>
        <v>13</v>
      </c>
      <c r="S6" s="30"/>
      <c r="T6" s="31">
        <v>4</v>
      </c>
    </row>
    <row r="7" spans="1:20" ht="15" x14ac:dyDescent="0.25">
      <c r="A7" s="44" t="s">
        <v>80</v>
      </c>
      <c r="B7" s="44" t="s">
        <v>76</v>
      </c>
      <c r="C7" s="44">
        <v>3</v>
      </c>
      <c r="D7" s="44">
        <v>4</v>
      </c>
      <c r="E7" s="44"/>
      <c r="F7" s="45">
        <f t="shared" si="0"/>
        <v>7</v>
      </c>
      <c r="G7" s="44"/>
      <c r="H7" s="44"/>
      <c r="I7" s="44">
        <v>5</v>
      </c>
      <c r="J7" s="44"/>
      <c r="K7" s="44"/>
      <c r="L7" s="45">
        <f t="shared" si="1"/>
        <v>12</v>
      </c>
      <c r="M7" s="44"/>
      <c r="N7" s="44"/>
      <c r="O7" s="44"/>
      <c r="P7" s="44"/>
      <c r="Q7" s="44"/>
      <c r="R7" s="46">
        <f t="shared" si="2"/>
        <v>12</v>
      </c>
      <c r="S7" s="30"/>
      <c r="T7" s="31">
        <v>5</v>
      </c>
    </row>
    <row r="8" spans="1:20" ht="15" x14ac:dyDescent="0.25">
      <c r="A8" s="28" t="s">
        <v>274</v>
      </c>
      <c r="B8" s="28" t="s">
        <v>275</v>
      </c>
      <c r="C8" s="28"/>
      <c r="D8" s="28"/>
      <c r="E8" s="28"/>
      <c r="F8" s="29">
        <f t="shared" si="0"/>
        <v>0</v>
      </c>
      <c r="G8" s="28"/>
      <c r="H8" s="28">
        <v>5</v>
      </c>
      <c r="I8" s="28"/>
      <c r="J8" s="28"/>
      <c r="K8" s="28"/>
      <c r="L8" s="29">
        <f t="shared" si="1"/>
        <v>5</v>
      </c>
      <c r="M8" s="28"/>
      <c r="N8" s="28"/>
      <c r="O8" s="28"/>
      <c r="P8" s="28"/>
      <c r="Q8" s="28">
        <v>5</v>
      </c>
      <c r="R8" s="35">
        <f t="shared" si="2"/>
        <v>10</v>
      </c>
      <c r="S8" s="30"/>
      <c r="T8" s="31">
        <v>6</v>
      </c>
    </row>
    <row r="9" spans="1:20" ht="15" x14ac:dyDescent="0.25">
      <c r="A9" s="8" t="s">
        <v>155</v>
      </c>
      <c r="B9" s="8" t="s">
        <v>156</v>
      </c>
      <c r="C9" s="8"/>
      <c r="D9" s="8">
        <v>5</v>
      </c>
      <c r="E9" s="8"/>
      <c r="F9" s="9">
        <f t="shared" si="0"/>
        <v>5</v>
      </c>
      <c r="G9" s="13"/>
      <c r="H9" s="8"/>
      <c r="I9" s="8">
        <v>4</v>
      </c>
      <c r="J9" s="8"/>
      <c r="K9" s="8"/>
      <c r="L9" s="9">
        <f t="shared" si="1"/>
        <v>9</v>
      </c>
      <c r="M9" s="13"/>
      <c r="N9" s="8"/>
      <c r="O9" s="8"/>
      <c r="P9" s="8"/>
      <c r="Q9" s="8"/>
      <c r="R9" s="15">
        <f t="shared" si="2"/>
        <v>9</v>
      </c>
      <c r="S9" s="14"/>
    </row>
    <row r="10" spans="1:20" ht="15" x14ac:dyDescent="0.25">
      <c r="A10" s="8" t="s">
        <v>330</v>
      </c>
      <c r="B10" s="8" t="s">
        <v>121</v>
      </c>
      <c r="C10" s="8"/>
      <c r="D10" s="8"/>
      <c r="E10" s="8"/>
      <c r="F10" s="9">
        <f t="shared" si="0"/>
        <v>0</v>
      </c>
      <c r="G10" s="13"/>
      <c r="H10" s="8"/>
      <c r="I10" s="8"/>
      <c r="J10" s="8">
        <v>5</v>
      </c>
      <c r="K10" s="8">
        <v>4</v>
      </c>
      <c r="L10" s="9">
        <f t="shared" si="1"/>
        <v>9</v>
      </c>
      <c r="M10" s="13"/>
      <c r="N10" s="8"/>
      <c r="O10" s="8"/>
      <c r="P10" s="8"/>
      <c r="Q10" s="8"/>
      <c r="R10" s="15">
        <f t="shared" si="2"/>
        <v>9</v>
      </c>
      <c r="S10" s="14"/>
    </row>
    <row r="11" spans="1:20" ht="15" x14ac:dyDescent="0.25">
      <c r="A11" s="8" t="s">
        <v>157</v>
      </c>
      <c r="B11" s="8" t="s">
        <v>90</v>
      </c>
      <c r="C11" s="8"/>
      <c r="D11" s="8">
        <v>2</v>
      </c>
      <c r="E11" s="8"/>
      <c r="F11" s="9">
        <f t="shared" si="0"/>
        <v>2</v>
      </c>
      <c r="G11" s="13"/>
      <c r="H11" s="8"/>
      <c r="I11" s="8"/>
      <c r="J11" s="8"/>
      <c r="K11" s="8"/>
      <c r="L11" s="9">
        <f t="shared" si="1"/>
        <v>2</v>
      </c>
      <c r="M11" s="13"/>
      <c r="N11" s="8"/>
      <c r="O11" s="8"/>
      <c r="P11" s="8">
        <v>7</v>
      </c>
      <c r="Q11" s="8"/>
      <c r="R11" s="15">
        <f t="shared" si="2"/>
        <v>9</v>
      </c>
      <c r="S11" s="14"/>
    </row>
    <row r="12" spans="1:20" ht="15" x14ac:dyDescent="0.25">
      <c r="A12" s="8" t="s">
        <v>158</v>
      </c>
      <c r="B12" s="8" t="s">
        <v>90</v>
      </c>
      <c r="C12" s="8"/>
      <c r="D12" s="8">
        <v>1</v>
      </c>
      <c r="E12" s="8"/>
      <c r="F12" s="9">
        <f t="shared" si="0"/>
        <v>1</v>
      </c>
      <c r="G12" s="13"/>
      <c r="H12" s="8"/>
      <c r="I12" s="8">
        <v>7</v>
      </c>
      <c r="J12" s="8"/>
      <c r="K12" s="8"/>
      <c r="L12" s="9">
        <f t="shared" si="1"/>
        <v>8</v>
      </c>
      <c r="M12" s="13"/>
      <c r="N12" s="8"/>
      <c r="O12" s="8"/>
      <c r="P12" s="8"/>
      <c r="Q12" s="8"/>
      <c r="R12" s="15">
        <f t="shared" si="2"/>
        <v>8</v>
      </c>
      <c r="S12" s="14"/>
    </row>
    <row r="13" spans="1:20" ht="15" x14ac:dyDescent="0.25">
      <c r="A13" s="8" t="s">
        <v>183</v>
      </c>
      <c r="B13" s="8" t="s">
        <v>89</v>
      </c>
      <c r="C13" s="8"/>
      <c r="D13" s="8"/>
      <c r="E13" s="8">
        <v>1</v>
      </c>
      <c r="F13" s="9">
        <f t="shared" si="0"/>
        <v>1</v>
      </c>
      <c r="G13" s="13"/>
      <c r="H13" s="8"/>
      <c r="I13" s="8"/>
      <c r="J13" s="8"/>
      <c r="K13" s="8">
        <v>2</v>
      </c>
      <c r="L13" s="9">
        <f t="shared" si="1"/>
        <v>3</v>
      </c>
      <c r="M13" s="13"/>
      <c r="N13" s="8">
        <v>5</v>
      </c>
      <c r="O13" s="8"/>
      <c r="P13" s="8"/>
      <c r="Q13" s="8"/>
      <c r="R13" s="15">
        <f t="shared" si="2"/>
        <v>8</v>
      </c>
      <c r="S13" s="14"/>
    </row>
    <row r="14" spans="1:20" ht="15" x14ac:dyDescent="0.25">
      <c r="A14" s="44" t="s">
        <v>444</v>
      </c>
      <c r="B14" s="44" t="s">
        <v>76</v>
      </c>
      <c r="C14" s="44"/>
      <c r="D14" s="44"/>
      <c r="E14" s="44"/>
      <c r="F14" s="45">
        <f t="shared" si="0"/>
        <v>0</v>
      </c>
      <c r="G14" s="44"/>
      <c r="H14" s="44"/>
      <c r="I14" s="44"/>
      <c r="J14" s="44"/>
      <c r="K14" s="44"/>
      <c r="L14" s="45">
        <f t="shared" si="1"/>
        <v>0</v>
      </c>
      <c r="M14" s="44"/>
      <c r="N14" s="44">
        <v>4</v>
      </c>
      <c r="O14" s="44"/>
      <c r="P14" s="44"/>
      <c r="Q14" s="44">
        <v>4</v>
      </c>
      <c r="R14" s="46">
        <f t="shared" si="2"/>
        <v>8</v>
      </c>
      <c r="S14" s="14"/>
    </row>
    <row r="15" spans="1:20" ht="15" x14ac:dyDescent="0.25">
      <c r="A15" s="8" t="s">
        <v>22</v>
      </c>
      <c r="B15" s="8" t="s">
        <v>89</v>
      </c>
      <c r="C15" s="8"/>
      <c r="D15" s="8">
        <v>7</v>
      </c>
      <c r="E15" s="8"/>
      <c r="F15" s="9">
        <f t="shared" si="0"/>
        <v>7</v>
      </c>
      <c r="G15" s="13"/>
      <c r="H15" s="8"/>
      <c r="I15" s="8"/>
      <c r="J15" s="8"/>
      <c r="K15" s="8"/>
      <c r="L15" s="9">
        <f t="shared" si="1"/>
        <v>7</v>
      </c>
      <c r="M15" s="13"/>
      <c r="N15" s="8"/>
      <c r="O15" s="8"/>
      <c r="P15" s="8"/>
      <c r="Q15" s="8"/>
      <c r="R15" s="15">
        <f t="shared" si="2"/>
        <v>7</v>
      </c>
      <c r="S15" s="14"/>
    </row>
    <row r="16" spans="1:20" ht="15" x14ac:dyDescent="0.25">
      <c r="A16" s="8" t="s">
        <v>329</v>
      </c>
      <c r="B16" s="8" t="s">
        <v>36</v>
      </c>
      <c r="C16" s="8"/>
      <c r="D16" s="8"/>
      <c r="E16" s="8"/>
      <c r="F16" s="9">
        <f t="shared" si="0"/>
        <v>0</v>
      </c>
      <c r="G16" s="13"/>
      <c r="H16" s="8"/>
      <c r="I16" s="8"/>
      <c r="J16" s="8">
        <v>7</v>
      </c>
      <c r="K16" s="8"/>
      <c r="L16" s="9">
        <f t="shared" si="1"/>
        <v>7</v>
      </c>
      <c r="M16" s="13"/>
      <c r="N16" s="8"/>
      <c r="O16" s="8"/>
      <c r="P16" s="8"/>
      <c r="Q16" s="8"/>
      <c r="R16" s="15">
        <f t="shared" si="2"/>
        <v>7</v>
      </c>
      <c r="S16" s="14"/>
    </row>
    <row r="17" spans="1:19" ht="15" x14ac:dyDescent="0.25">
      <c r="A17" s="8" t="s">
        <v>369</v>
      </c>
      <c r="B17" s="8" t="s">
        <v>89</v>
      </c>
      <c r="C17" s="8"/>
      <c r="D17" s="8"/>
      <c r="E17" s="8"/>
      <c r="F17" s="9">
        <f t="shared" si="0"/>
        <v>0</v>
      </c>
      <c r="G17" s="13"/>
      <c r="H17" s="8"/>
      <c r="I17" s="8"/>
      <c r="J17" s="8"/>
      <c r="K17" s="8">
        <v>7</v>
      </c>
      <c r="L17" s="9">
        <f t="shared" si="1"/>
        <v>7</v>
      </c>
      <c r="M17" s="13"/>
      <c r="N17" s="8"/>
      <c r="O17" s="8"/>
      <c r="P17" s="8"/>
      <c r="Q17" s="8"/>
      <c r="R17" s="15">
        <f t="shared" si="2"/>
        <v>7</v>
      </c>
      <c r="S17" s="14"/>
    </row>
    <row r="18" spans="1:19" ht="15" x14ac:dyDescent="0.25">
      <c r="A18" s="20" t="s">
        <v>460</v>
      </c>
      <c r="B18" s="20" t="s">
        <v>36</v>
      </c>
      <c r="C18" s="20"/>
      <c r="D18" s="20"/>
      <c r="E18" s="20"/>
      <c r="F18" s="9">
        <f t="shared" si="0"/>
        <v>0</v>
      </c>
      <c r="G18" s="22"/>
      <c r="H18" s="20"/>
      <c r="I18" s="20"/>
      <c r="J18" s="20"/>
      <c r="K18" s="20"/>
      <c r="L18" s="9">
        <f t="shared" si="1"/>
        <v>0</v>
      </c>
      <c r="M18" s="22"/>
      <c r="N18" s="20"/>
      <c r="O18" s="20">
        <v>7</v>
      </c>
      <c r="P18" s="20"/>
      <c r="Q18" s="20"/>
      <c r="R18" s="15">
        <f t="shared" si="2"/>
        <v>7</v>
      </c>
      <c r="S18" s="14"/>
    </row>
    <row r="19" spans="1:19" ht="15" x14ac:dyDescent="0.25">
      <c r="A19" s="8" t="s">
        <v>178</v>
      </c>
      <c r="B19" s="8" t="s">
        <v>50</v>
      </c>
      <c r="C19" s="8"/>
      <c r="D19" s="8"/>
      <c r="E19" s="8">
        <v>2</v>
      </c>
      <c r="F19" s="9">
        <f t="shared" si="0"/>
        <v>2</v>
      </c>
      <c r="G19" s="13"/>
      <c r="H19" s="8"/>
      <c r="I19" s="8"/>
      <c r="J19" s="8"/>
      <c r="K19" s="8"/>
      <c r="L19" s="9">
        <f t="shared" si="1"/>
        <v>2</v>
      </c>
      <c r="M19" s="13"/>
      <c r="N19" s="8"/>
      <c r="O19" s="8">
        <v>4</v>
      </c>
      <c r="P19" s="8"/>
      <c r="Q19" s="8"/>
      <c r="R19" s="15">
        <f t="shared" si="2"/>
        <v>6</v>
      </c>
      <c r="S19" s="13"/>
    </row>
    <row r="20" spans="1:19" ht="15" x14ac:dyDescent="0.25">
      <c r="A20" s="8" t="s">
        <v>79</v>
      </c>
      <c r="B20" s="8" t="s">
        <v>36</v>
      </c>
      <c r="C20" s="8">
        <v>4</v>
      </c>
      <c r="D20" s="8"/>
      <c r="E20" s="8"/>
      <c r="F20" s="9">
        <f t="shared" si="0"/>
        <v>4</v>
      </c>
      <c r="G20" s="13"/>
      <c r="H20" s="8">
        <v>1</v>
      </c>
      <c r="I20" s="8"/>
      <c r="J20" s="8"/>
      <c r="K20" s="8"/>
      <c r="L20" s="9">
        <f t="shared" si="1"/>
        <v>5</v>
      </c>
      <c r="M20" s="13"/>
      <c r="N20" s="8"/>
      <c r="O20" s="8"/>
      <c r="P20" s="8"/>
      <c r="Q20" s="8"/>
      <c r="R20" s="15">
        <f t="shared" si="2"/>
        <v>5</v>
      </c>
      <c r="S20" s="13"/>
    </row>
    <row r="21" spans="1:19" ht="15" x14ac:dyDescent="0.25">
      <c r="A21" s="8" t="s">
        <v>370</v>
      </c>
      <c r="B21" s="8" t="s">
        <v>88</v>
      </c>
      <c r="C21" s="8"/>
      <c r="D21" s="8"/>
      <c r="E21" s="8"/>
      <c r="F21" s="9">
        <f t="shared" si="0"/>
        <v>0</v>
      </c>
      <c r="G21" s="13"/>
      <c r="H21" s="8"/>
      <c r="I21" s="8"/>
      <c r="J21" s="8"/>
      <c r="K21" s="8">
        <v>5</v>
      </c>
      <c r="L21" s="9">
        <f t="shared" si="1"/>
        <v>5</v>
      </c>
      <c r="M21" s="13"/>
      <c r="N21" s="8"/>
      <c r="O21" s="8"/>
      <c r="P21" s="8"/>
      <c r="Q21" s="8"/>
      <c r="R21" s="15">
        <f t="shared" si="2"/>
        <v>5</v>
      </c>
      <c r="S21" s="13"/>
    </row>
    <row r="22" spans="1:19" ht="15" x14ac:dyDescent="0.25">
      <c r="A22" s="44" t="s">
        <v>516</v>
      </c>
      <c r="B22" s="44" t="s">
        <v>76</v>
      </c>
      <c r="C22" s="44"/>
      <c r="D22" s="44"/>
      <c r="E22" s="44"/>
      <c r="F22" s="45">
        <f t="shared" si="0"/>
        <v>0</v>
      </c>
      <c r="G22" s="44"/>
      <c r="H22" s="44"/>
      <c r="I22" s="44"/>
      <c r="J22" s="44"/>
      <c r="K22" s="44"/>
      <c r="L22" s="45">
        <f t="shared" si="1"/>
        <v>0</v>
      </c>
      <c r="M22" s="44"/>
      <c r="N22" s="44"/>
      <c r="O22" s="44"/>
      <c r="P22" s="44">
        <v>5</v>
      </c>
      <c r="Q22" s="44"/>
      <c r="R22" s="46">
        <f t="shared" si="2"/>
        <v>5</v>
      </c>
      <c r="S22" s="13"/>
    </row>
    <row r="23" spans="1:19" ht="15" x14ac:dyDescent="0.25">
      <c r="A23" s="8" t="s">
        <v>276</v>
      </c>
      <c r="B23" s="8" t="s">
        <v>56</v>
      </c>
      <c r="C23" s="8"/>
      <c r="D23" s="8"/>
      <c r="E23" s="8"/>
      <c r="F23" s="9">
        <f t="shared" si="0"/>
        <v>0</v>
      </c>
      <c r="G23" s="13"/>
      <c r="H23" s="8">
        <v>4</v>
      </c>
      <c r="I23" s="8"/>
      <c r="J23" s="8"/>
      <c r="K23" s="8"/>
      <c r="L23" s="9">
        <f t="shared" si="1"/>
        <v>4</v>
      </c>
      <c r="M23" s="13"/>
      <c r="N23" s="8"/>
      <c r="O23" s="8"/>
      <c r="P23" s="8"/>
      <c r="Q23" s="8"/>
      <c r="R23" s="15">
        <f t="shared" si="2"/>
        <v>4</v>
      </c>
      <c r="S23" s="13"/>
    </row>
    <row r="24" spans="1:19" ht="15" x14ac:dyDescent="0.25">
      <c r="A24" s="8" t="s">
        <v>23</v>
      </c>
      <c r="B24" s="8" t="s">
        <v>90</v>
      </c>
      <c r="C24" s="8"/>
      <c r="D24" s="8">
        <v>3</v>
      </c>
      <c r="E24" s="8"/>
      <c r="F24" s="9">
        <f t="shared" si="0"/>
        <v>3</v>
      </c>
      <c r="G24" s="13"/>
      <c r="H24" s="8"/>
      <c r="I24" s="8"/>
      <c r="J24" s="8"/>
      <c r="K24" s="8"/>
      <c r="L24" s="9">
        <f t="shared" si="1"/>
        <v>3</v>
      </c>
      <c r="M24" s="13"/>
      <c r="N24" s="8"/>
      <c r="O24" s="8"/>
      <c r="P24" s="8">
        <v>1</v>
      </c>
      <c r="Q24" s="8"/>
      <c r="R24" s="15">
        <f t="shared" si="2"/>
        <v>4</v>
      </c>
      <c r="S24" s="13"/>
    </row>
    <row r="25" spans="1:19" ht="15" x14ac:dyDescent="0.25">
      <c r="A25" s="8" t="s">
        <v>180</v>
      </c>
      <c r="B25" s="8" t="s">
        <v>181</v>
      </c>
      <c r="C25" s="8"/>
      <c r="D25" s="8"/>
      <c r="E25" s="8">
        <v>3</v>
      </c>
      <c r="F25" s="9">
        <f t="shared" si="0"/>
        <v>3</v>
      </c>
      <c r="G25" s="13"/>
      <c r="H25" s="8"/>
      <c r="I25" s="8"/>
      <c r="J25" s="8"/>
      <c r="K25" s="8"/>
      <c r="L25" s="9">
        <f t="shared" si="1"/>
        <v>3</v>
      </c>
      <c r="M25" s="13"/>
      <c r="N25" s="8"/>
      <c r="O25" s="8"/>
      <c r="P25" s="8"/>
      <c r="Q25" s="8"/>
      <c r="R25" s="15">
        <f t="shared" si="2"/>
        <v>3</v>
      </c>
      <c r="S25" s="13"/>
    </row>
    <row r="26" spans="1:19" ht="15" x14ac:dyDescent="0.25">
      <c r="A26" s="8" t="s">
        <v>371</v>
      </c>
      <c r="B26" s="8" t="s">
        <v>89</v>
      </c>
      <c r="C26" s="8"/>
      <c r="D26" s="8"/>
      <c r="E26" s="8"/>
      <c r="F26" s="9">
        <f t="shared" si="0"/>
        <v>0</v>
      </c>
      <c r="G26" s="13"/>
      <c r="H26" s="8"/>
      <c r="I26" s="8"/>
      <c r="J26" s="8"/>
      <c r="K26" s="8">
        <v>3</v>
      </c>
      <c r="L26" s="9">
        <f t="shared" si="1"/>
        <v>3</v>
      </c>
      <c r="M26" s="13"/>
      <c r="N26" s="8"/>
      <c r="O26" s="8"/>
      <c r="P26" s="8"/>
      <c r="Q26" s="8"/>
      <c r="R26" s="15">
        <f t="shared" si="2"/>
        <v>3</v>
      </c>
      <c r="S26" s="13"/>
    </row>
    <row r="27" spans="1:19" ht="15" x14ac:dyDescent="0.25">
      <c r="A27" s="8" t="s">
        <v>461</v>
      </c>
      <c r="B27" s="8" t="s">
        <v>216</v>
      </c>
      <c r="C27" s="8"/>
      <c r="D27" s="8"/>
      <c r="E27" s="8"/>
      <c r="F27" s="9">
        <f t="shared" si="0"/>
        <v>0</v>
      </c>
      <c r="G27" s="13"/>
      <c r="H27" s="8"/>
      <c r="I27" s="8"/>
      <c r="J27" s="8"/>
      <c r="K27" s="8"/>
      <c r="L27" s="9">
        <f t="shared" si="1"/>
        <v>0</v>
      </c>
      <c r="M27" s="13"/>
      <c r="N27" s="8"/>
      <c r="O27" s="8">
        <v>3</v>
      </c>
      <c r="P27" s="8"/>
      <c r="Q27" s="8"/>
      <c r="R27" s="15">
        <f t="shared" si="2"/>
        <v>3</v>
      </c>
      <c r="S27" s="13"/>
    </row>
    <row r="28" spans="1:19" ht="15" x14ac:dyDescent="0.25">
      <c r="A28" s="8" t="s">
        <v>517</v>
      </c>
      <c r="B28" s="8" t="s">
        <v>90</v>
      </c>
      <c r="C28" s="8"/>
      <c r="D28" s="8"/>
      <c r="E28" s="8"/>
      <c r="F28" s="9">
        <f t="shared" si="0"/>
        <v>0</v>
      </c>
      <c r="G28" s="13"/>
      <c r="H28" s="8"/>
      <c r="I28" s="8"/>
      <c r="J28" s="8"/>
      <c r="K28" s="8"/>
      <c r="L28" s="9">
        <f t="shared" si="1"/>
        <v>0</v>
      </c>
      <c r="M28" s="13"/>
      <c r="N28" s="8"/>
      <c r="O28" s="8"/>
      <c r="P28" s="8">
        <v>3</v>
      </c>
      <c r="Q28" s="8"/>
      <c r="R28" s="15">
        <f t="shared" si="2"/>
        <v>3</v>
      </c>
      <c r="S28" s="13"/>
    </row>
    <row r="29" spans="1:19" ht="15" x14ac:dyDescent="0.25">
      <c r="A29" s="8" t="s">
        <v>81</v>
      </c>
      <c r="B29" s="8" t="s">
        <v>50</v>
      </c>
      <c r="C29" s="8">
        <v>2</v>
      </c>
      <c r="D29" s="8"/>
      <c r="E29" s="8"/>
      <c r="F29" s="9">
        <f t="shared" si="0"/>
        <v>2</v>
      </c>
      <c r="G29" s="13"/>
      <c r="H29" s="8"/>
      <c r="I29" s="8"/>
      <c r="J29" s="8"/>
      <c r="K29" s="8"/>
      <c r="L29" s="9">
        <f t="shared" si="1"/>
        <v>2</v>
      </c>
      <c r="M29" s="13"/>
      <c r="N29" s="8"/>
      <c r="O29" s="8"/>
      <c r="P29" s="8"/>
      <c r="Q29" s="8"/>
      <c r="R29" s="15">
        <f t="shared" si="2"/>
        <v>2</v>
      </c>
      <c r="S29" s="13"/>
    </row>
    <row r="30" spans="1:19" ht="15" x14ac:dyDescent="0.25">
      <c r="A30" s="8" t="s">
        <v>317</v>
      </c>
      <c r="B30" s="8" t="s">
        <v>90</v>
      </c>
      <c r="C30" s="8"/>
      <c r="D30" s="8"/>
      <c r="E30" s="8"/>
      <c r="F30" s="9">
        <f t="shared" si="0"/>
        <v>0</v>
      </c>
      <c r="G30" s="13"/>
      <c r="H30" s="8"/>
      <c r="I30" s="8">
        <v>2</v>
      </c>
      <c r="J30" s="8"/>
      <c r="K30" s="8"/>
      <c r="L30" s="9">
        <f t="shared" si="1"/>
        <v>2</v>
      </c>
      <c r="M30" s="13"/>
      <c r="N30" s="8"/>
      <c r="O30" s="8"/>
      <c r="P30" s="8"/>
      <c r="Q30" s="8"/>
      <c r="R30" s="15">
        <f t="shared" si="2"/>
        <v>2</v>
      </c>
      <c r="S30" s="13"/>
    </row>
    <row r="31" spans="1:19" ht="15" x14ac:dyDescent="0.25">
      <c r="A31" s="44" t="s">
        <v>331</v>
      </c>
      <c r="B31" s="44" t="s">
        <v>76</v>
      </c>
      <c r="C31" s="44"/>
      <c r="D31" s="44"/>
      <c r="E31" s="44"/>
      <c r="F31" s="45">
        <f t="shared" si="0"/>
        <v>0</v>
      </c>
      <c r="G31" s="44"/>
      <c r="H31" s="44"/>
      <c r="I31" s="44"/>
      <c r="J31" s="44">
        <v>2</v>
      </c>
      <c r="K31" s="44"/>
      <c r="L31" s="45">
        <f t="shared" si="1"/>
        <v>2</v>
      </c>
      <c r="M31" s="44"/>
      <c r="N31" s="44"/>
      <c r="O31" s="44"/>
      <c r="P31" s="44"/>
      <c r="Q31" s="44"/>
      <c r="R31" s="46">
        <f t="shared" si="2"/>
        <v>2</v>
      </c>
      <c r="S31" s="13"/>
    </row>
    <row r="32" spans="1:19" ht="15" x14ac:dyDescent="0.25">
      <c r="A32" s="8" t="s">
        <v>462</v>
      </c>
      <c r="B32" s="8" t="s">
        <v>156</v>
      </c>
      <c r="C32" s="8"/>
      <c r="D32" s="8"/>
      <c r="E32" s="8"/>
      <c r="F32" s="9">
        <f t="shared" si="0"/>
        <v>0</v>
      </c>
      <c r="G32" s="13"/>
      <c r="H32" s="8"/>
      <c r="I32" s="8"/>
      <c r="J32" s="8"/>
      <c r="K32" s="8"/>
      <c r="L32" s="9">
        <f t="shared" si="1"/>
        <v>0</v>
      </c>
      <c r="M32" s="13"/>
      <c r="N32" s="8"/>
      <c r="O32" s="8">
        <v>2</v>
      </c>
      <c r="P32" s="8"/>
      <c r="Q32" s="8"/>
      <c r="R32" s="15">
        <f t="shared" si="2"/>
        <v>2</v>
      </c>
      <c r="S32" s="13"/>
    </row>
    <row r="33" spans="1:19" ht="15" x14ac:dyDescent="0.25">
      <c r="A33" s="8" t="s">
        <v>486</v>
      </c>
      <c r="B33" s="8" t="s">
        <v>103</v>
      </c>
      <c r="C33" s="8"/>
      <c r="D33" s="8"/>
      <c r="E33" s="8"/>
      <c r="F33" s="9">
        <f t="shared" si="0"/>
        <v>0</v>
      </c>
      <c r="G33" s="13"/>
      <c r="H33" s="8"/>
      <c r="I33" s="8"/>
      <c r="J33" s="8"/>
      <c r="K33" s="8"/>
      <c r="L33" s="9">
        <f t="shared" si="1"/>
        <v>0</v>
      </c>
      <c r="M33" s="13"/>
      <c r="N33" s="8"/>
      <c r="O33" s="8"/>
      <c r="P33" s="8"/>
      <c r="Q33" s="8">
        <v>2</v>
      </c>
      <c r="R33" s="15">
        <f t="shared" si="2"/>
        <v>2</v>
      </c>
      <c r="S33" s="13"/>
    </row>
    <row r="34" spans="1:19" ht="15" x14ac:dyDescent="0.25">
      <c r="A34" s="8" t="s">
        <v>518</v>
      </c>
      <c r="B34" s="8" t="s">
        <v>90</v>
      </c>
      <c r="C34" s="8"/>
      <c r="D34" s="8"/>
      <c r="E34" s="8"/>
      <c r="F34" s="9">
        <f t="shared" si="0"/>
        <v>0</v>
      </c>
      <c r="G34" s="13"/>
      <c r="H34" s="8"/>
      <c r="I34" s="8"/>
      <c r="J34" s="8"/>
      <c r="K34" s="8"/>
      <c r="L34" s="9">
        <f t="shared" si="1"/>
        <v>0</v>
      </c>
      <c r="M34" s="13"/>
      <c r="N34" s="8"/>
      <c r="O34" s="8"/>
      <c r="P34" s="8">
        <v>2</v>
      </c>
      <c r="Q34" s="8"/>
      <c r="R34" s="15">
        <f t="shared" si="2"/>
        <v>2</v>
      </c>
      <c r="S34" s="13"/>
    </row>
    <row r="35" spans="1:19" ht="15" x14ac:dyDescent="0.25">
      <c r="A35" s="44" t="s">
        <v>82</v>
      </c>
      <c r="B35" s="44" t="s">
        <v>76</v>
      </c>
      <c r="C35" s="44">
        <v>1</v>
      </c>
      <c r="D35" s="44"/>
      <c r="E35" s="44"/>
      <c r="F35" s="45">
        <f t="shared" si="0"/>
        <v>1</v>
      </c>
      <c r="G35" s="44"/>
      <c r="H35" s="44"/>
      <c r="I35" s="44"/>
      <c r="J35" s="44"/>
      <c r="K35" s="44"/>
      <c r="L35" s="45">
        <f t="shared" si="1"/>
        <v>1</v>
      </c>
      <c r="M35" s="44"/>
      <c r="N35" s="44"/>
      <c r="O35" s="44"/>
      <c r="P35" s="44"/>
      <c r="Q35" s="44"/>
      <c r="R35" s="46">
        <f t="shared" si="2"/>
        <v>1</v>
      </c>
      <c r="S35" s="13"/>
    </row>
    <row r="36" spans="1:19" ht="15" x14ac:dyDescent="0.25">
      <c r="A36" s="8" t="s">
        <v>318</v>
      </c>
      <c r="B36" s="8" t="s">
        <v>88</v>
      </c>
      <c r="C36" s="8"/>
      <c r="D36" s="8"/>
      <c r="E36" s="8"/>
      <c r="F36" s="9">
        <f t="shared" si="0"/>
        <v>0</v>
      </c>
      <c r="G36" s="13"/>
      <c r="H36" s="8"/>
      <c r="I36" s="8">
        <v>1</v>
      </c>
      <c r="J36" s="8"/>
      <c r="K36" s="8"/>
      <c r="L36" s="9">
        <f t="shared" si="1"/>
        <v>1</v>
      </c>
      <c r="M36" s="13"/>
      <c r="N36" s="8"/>
      <c r="O36" s="8"/>
      <c r="P36" s="8"/>
      <c r="Q36" s="8"/>
      <c r="R36" s="15">
        <f t="shared" si="2"/>
        <v>1</v>
      </c>
      <c r="S36" s="13"/>
    </row>
    <row r="37" spans="1:19" ht="15" x14ac:dyDescent="0.25">
      <c r="A37" s="8" t="s">
        <v>332</v>
      </c>
      <c r="B37" s="8" t="s">
        <v>36</v>
      </c>
      <c r="C37" s="8"/>
      <c r="D37" s="8"/>
      <c r="E37" s="8"/>
      <c r="F37" s="9">
        <f t="shared" si="0"/>
        <v>0</v>
      </c>
      <c r="G37" s="13"/>
      <c r="H37" s="8"/>
      <c r="I37" s="8"/>
      <c r="J37" s="8">
        <v>1</v>
      </c>
      <c r="K37" s="8"/>
      <c r="L37" s="9">
        <f t="shared" si="1"/>
        <v>1</v>
      </c>
      <c r="M37" s="13"/>
      <c r="N37" s="8"/>
      <c r="O37" s="8"/>
      <c r="P37" s="8"/>
      <c r="Q37" s="8"/>
      <c r="R37" s="15">
        <f t="shared" si="2"/>
        <v>1</v>
      </c>
      <c r="S37" s="13"/>
    </row>
    <row r="38" spans="1:19" ht="15" x14ac:dyDescent="0.25">
      <c r="A38" s="8" t="s">
        <v>372</v>
      </c>
      <c r="B38" s="8" t="s">
        <v>89</v>
      </c>
      <c r="C38" s="8"/>
      <c r="D38" s="8"/>
      <c r="E38" s="8"/>
      <c r="F38" s="9">
        <f t="shared" si="0"/>
        <v>0</v>
      </c>
      <c r="G38" s="13"/>
      <c r="H38" s="8"/>
      <c r="I38" s="8"/>
      <c r="J38" s="8"/>
      <c r="K38" s="8">
        <v>1</v>
      </c>
      <c r="L38" s="9">
        <f t="shared" si="1"/>
        <v>1</v>
      </c>
      <c r="M38" s="13"/>
      <c r="N38" s="8"/>
      <c r="O38" s="8"/>
      <c r="P38" s="8"/>
      <c r="Q38" s="8"/>
      <c r="R38" s="15">
        <f t="shared" si="2"/>
        <v>1</v>
      </c>
      <c r="S38" s="13"/>
    </row>
    <row r="39" spans="1:19" ht="15" x14ac:dyDescent="0.25">
      <c r="A39" s="44" t="s">
        <v>463</v>
      </c>
      <c r="B39" s="44" t="s">
        <v>76</v>
      </c>
      <c r="C39" s="44"/>
      <c r="D39" s="44"/>
      <c r="E39" s="44"/>
      <c r="F39" s="45">
        <f t="shared" si="0"/>
        <v>0</v>
      </c>
      <c r="G39" s="44"/>
      <c r="H39" s="44"/>
      <c r="I39" s="44"/>
      <c r="J39" s="44"/>
      <c r="K39" s="44"/>
      <c r="L39" s="45">
        <f t="shared" si="1"/>
        <v>0</v>
      </c>
      <c r="M39" s="44"/>
      <c r="N39" s="44"/>
      <c r="O39" s="44">
        <v>1</v>
      </c>
      <c r="P39" s="44"/>
      <c r="Q39" s="44"/>
      <c r="R39" s="46">
        <f t="shared" si="2"/>
        <v>1</v>
      </c>
      <c r="S39" s="13"/>
    </row>
    <row r="40" spans="1:19" x14ac:dyDescent="0.3">
      <c r="A40" s="8" t="s">
        <v>487</v>
      </c>
      <c r="B40" s="8" t="s">
        <v>89</v>
      </c>
      <c r="C40" s="8"/>
      <c r="D40" s="8"/>
      <c r="E40" s="8"/>
      <c r="F40" s="9">
        <f t="shared" si="0"/>
        <v>0</v>
      </c>
      <c r="G40" s="13"/>
      <c r="H40" s="8"/>
      <c r="I40" s="8"/>
      <c r="J40" s="8"/>
      <c r="K40" s="8"/>
      <c r="L40" s="9">
        <f t="shared" si="1"/>
        <v>0</v>
      </c>
      <c r="M40" s="13"/>
      <c r="N40" s="8"/>
      <c r="O40" s="8"/>
      <c r="P40" s="8"/>
      <c r="Q40" s="8">
        <v>1</v>
      </c>
      <c r="R40" s="15">
        <f t="shared" si="2"/>
        <v>1</v>
      </c>
      <c r="S40" s="13"/>
    </row>
  </sheetData>
  <autoFilter ref="A2:R2"/>
  <sortState ref="A3:R40">
    <sortCondition descending="1" ref="R3:R40"/>
  </sortState>
  <mergeCells count="3">
    <mergeCell ref="C1:F1"/>
    <mergeCell ref="H1:L1"/>
    <mergeCell ref="N1:R1"/>
  </mergeCells>
  <conditionalFormatting sqref="A1:A1048576">
    <cfRule type="duplicateValues" dxfId="5" priority="2"/>
  </conditionalFormatting>
  <conditionalFormatting sqref="A3:A40">
    <cfRule type="duplicateValues" dxfId="4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A31" sqref="A31:R31"/>
    </sheetView>
  </sheetViews>
  <sheetFormatPr defaultColWidth="8.6640625" defaultRowHeight="14.4" x14ac:dyDescent="0.3"/>
  <cols>
    <col min="1" max="1" width="24.44140625" customWidth="1"/>
    <col min="2" max="2" width="18.44140625" customWidth="1"/>
    <col min="3" max="3" width="7.88671875" bestFit="1" customWidth="1"/>
    <col min="4" max="4" width="8.88671875" bestFit="1" customWidth="1"/>
    <col min="5" max="5" width="9.109375" bestFit="1" customWidth="1"/>
    <col min="6" max="6" width="11.44140625" style="2" bestFit="1" customWidth="1"/>
    <col min="7" max="7" width="2.33203125" customWidth="1"/>
    <col min="8" max="9" width="6.6640625" customWidth="1"/>
    <col min="10" max="10" width="6.33203125" customWidth="1"/>
    <col min="11" max="11" width="7.33203125" customWidth="1"/>
    <col min="12" max="12" width="11.44140625" style="2" bestFit="1" customWidth="1"/>
    <col min="13" max="13" width="2.6640625" customWidth="1"/>
    <col min="18" max="18" width="13" bestFit="1" customWidth="1"/>
    <col min="19" max="19" width="2" customWidth="1"/>
  </cols>
  <sheetData>
    <row r="1" spans="1:20" ht="18.75" x14ac:dyDescent="0.3">
      <c r="A1" s="11">
        <v>2025</v>
      </c>
      <c r="C1" s="42" t="s">
        <v>14</v>
      </c>
      <c r="D1" s="42"/>
      <c r="E1" s="42"/>
      <c r="F1" s="42"/>
      <c r="H1" s="42" t="s">
        <v>39</v>
      </c>
      <c r="I1" s="42"/>
      <c r="J1" s="42"/>
      <c r="K1" s="42"/>
      <c r="L1" s="42"/>
      <c r="N1" s="42" t="s">
        <v>57</v>
      </c>
      <c r="O1" s="42"/>
      <c r="P1" s="42"/>
      <c r="Q1" s="42"/>
      <c r="R1" s="42"/>
    </row>
    <row r="2" spans="1:20" ht="30" x14ac:dyDescent="0.25">
      <c r="A2" s="7" t="s">
        <v>4</v>
      </c>
      <c r="B2" s="7" t="s">
        <v>5</v>
      </c>
      <c r="C2" s="9" t="s">
        <v>24</v>
      </c>
      <c r="D2" s="9" t="s">
        <v>28</v>
      </c>
      <c r="E2" s="9" t="s">
        <v>12</v>
      </c>
      <c r="F2" s="10" t="s">
        <v>256</v>
      </c>
      <c r="G2" s="13"/>
      <c r="H2" s="9" t="s">
        <v>269</v>
      </c>
      <c r="I2" s="9" t="s">
        <v>259</v>
      </c>
      <c r="J2" s="9" t="s">
        <v>58</v>
      </c>
      <c r="K2" s="9" t="s">
        <v>60</v>
      </c>
      <c r="L2" s="10" t="s">
        <v>255</v>
      </c>
      <c r="M2" s="13"/>
      <c r="N2" s="24" t="s">
        <v>354</v>
      </c>
      <c r="O2" s="25" t="s">
        <v>459</v>
      </c>
      <c r="P2" s="25" t="s">
        <v>259</v>
      </c>
      <c r="Q2" s="15" t="s">
        <v>269</v>
      </c>
      <c r="R2" s="10" t="s">
        <v>257</v>
      </c>
      <c r="S2" s="14"/>
    </row>
    <row r="3" spans="1:20" ht="15" x14ac:dyDescent="0.25">
      <c r="A3" s="28" t="s">
        <v>188</v>
      </c>
      <c r="B3" s="28" t="s">
        <v>96</v>
      </c>
      <c r="C3" s="28"/>
      <c r="D3" s="28"/>
      <c r="E3" s="28">
        <v>5</v>
      </c>
      <c r="F3" s="29">
        <f t="shared" ref="F3:F37" si="0">SUM(C3:E3)</f>
        <v>5</v>
      </c>
      <c r="G3" s="28"/>
      <c r="H3" s="28"/>
      <c r="I3" s="28"/>
      <c r="J3" s="28">
        <v>7</v>
      </c>
      <c r="K3" s="28"/>
      <c r="L3" s="29">
        <f t="shared" ref="L3:L37" si="1">SUM(F3+H3+I3+J3+K3)</f>
        <v>12</v>
      </c>
      <c r="M3" s="28"/>
      <c r="N3" s="28">
        <v>7</v>
      </c>
      <c r="O3" s="28">
        <v>5</v>
      </c>
      <c r="P3" s="28"/>
      <c r="Q3" s="28">
        <v>4</v>
      </c>
      <c r="R3" s="35">
        <f t="shared" ref="R3:R37" si="2">SUM(L3+N3+O3+Q3+P3)</f>
        <v>28</v>
      </c>
      <c r="S3" s="30"/>
      <c r="T3" s="31">
        <v>1</v>
      </c>
    </row>
    <row r="4" spans="1:20" ht="15" x14ac:dyDescent="0.25">
      <c r="A4" s="28" t="s">
        <v>25</v>
      </c>
      <c r="B4" s="28" t="s">
        <v>37</v>
      </c>
      <c r="C4" s="28">
        <v>7</v>
      </c>
      <c r="D4" s="28"/>
      <c r="E4" s="28">
        <v>7</v>
      </c>
      <c r="F4" s="29">
        <f t="shared" si="0"/>
        <v>14</v>
      </c>
      <c r="G4" s="28"/>
      <c r="H4" s="28">
        <v>7</v>
      </c>
      <c r="I4" s="28"/>
      <c r="J4" s="28">
        <v>2</v>
      </c>
      <c r="K4" s="28">
        <v>1</v>
      </c>
      <c r="L4" s="29">
        <f t="shared" si="1"/>
        <v>24</v>
      </c>
      <c r="M4" s="28"/>
      <c r="N4" s="28"/>
      <c r="O4" s="28"/>
      <c r="P4" s="28"/>
      <c r="Q4" s="28"/>
      <c r="R4" s="35">
        <f t="shared" si="2"/>
        <v>24</v>
      </c>
      <c r="S4" s="30"/>
      <c r="T4" s="31">
        <v>2</v>
      </c>
    </row>
    <row r="5" spans="1:20" ht="15" x14ac:dyDescent="0.25">
      <c r="A5" s="44" t="s">
        <v>85</v>
      </c>
      <c r="B5" s="44" t="s">
        <v>76</v>
      </c>
      <c r="C5" s="44">
        <v>3</v>
      </c>
      <c r="D5" s="44"/>
      <c r="E5" s="44"/>
      <c r="F5" s="45">
        <f t="shared" si="0"/>
        <v>3</v>
      </c>
      <c r="G5" s="44"/>
      <c r="H5" s="44">
        <v>4</v>
      </c>
      <c r="I5" s="44">
        <v>2</v>
      </c>
      <c r="J5" s="44"/>
      <c r="K5" s="44"/>
      <c r="L5" s="45">
        <f t="shared" si="1"/>
        <v>9</v>
      </c>
      <c r="M5" s="44"/>
      <c r="N5" s="44"/>
      <c r="O5" s="44">
        <v>7</v>
      </c>
      <c r="P5" s="44"/>
      <c r="Q5" s="44">
        <v>7</v>
      </c>
      <c r="R5" s="46">
        <f t="shared" si="2"/>
        <v>23</v>
      </c>
      <c r="S5" s="30"/>
      <c r="T5" s="31">
        <v>3</v>
      </c>
    </row>
    <row r="6" spans="1:20" ht="15" x14ac:dyDescent="0.25">
      <c r="A6" s="28" t="s">
        <v>29</v>
      </c>
      <c r="B6" s="28" t="s">
        <v>75</v>
      </c>
      <c r="C6" s="28"/>
      <c r="D6" s="28">
        <v>7</v>
      </c>
      <c r="E6" s="28"/>
      <c r="F6" s="29">
        <f t="shared" si="0"/>
        <v>7</v>
      </c>
      <c r="G6" s="28"/>
      <c r="H6" s="28"/>
      <c r="I6" s="28">
        <v>7</v>
      </c>
      <c r="J6" s="28"/>
      <c r="K6" s="28"/>
      <c r="L6" s="29">
        <f t="shared" si="1"/>
        <v>14</v>
      </c>
      <c r="M6" s="28"/>
      <c r="N6" s="28"/>
      <c r="O6" s="28"/>
      <c r="P6" s="28">
        <v>7</v>
      </c>
      <c r="Q6" s="28"/>
      <c r="R6" s="35">
        <f t="shared" si="2"/>
        <v>21</v>
      </c>
      <c r="S6" s="30"/>
      <c r="T6" s="31">
        <v>4</v>
      </c>
    </row>
    <row r="7" spans="1:20" ht="15" x14ac:dyDescent="0.25">
      <c r="A7" s="28" t="s">
        <v>86</v>
      </c>
      <c r="B7" s="28" t="s">
        <v>89</v>
      </c>
      <c r="C7" s="28">
        <v>2</v>
      </c>
      <c r="D7" s="28">
        <v>4</v>
      </c>
      <c r="E7" s="28"/>
      <c r="F7" s="29">
        <f t="shared" si="0"/>
        <v>6</v>
      </c>
      <c r="G7" s="28"/>
      <c r="H7" s="28"/>
      <c r="I7" s="28">
        <v>3</v>
      </c>
      <c r="J7" s="28">
        <v>3</v>
      </c>
      <c r="K7" s="28"/>
      <c r="L7" s="29">
        <f t="shared" si="1"/>
        <v>12</v>
      </c>
      <c r="M7" s="28"/>
      <c r="N7" s="28"/>
      <c r="O7" s="28"/>
      <c r="P7" s="28">
        <v>3</v>
      </c>
      <c r="Q7" s="28"/>
      <c r="R7" s="35">
        <f t="shared" si="2"/>
        <v>15</v>
      </c>
      <c r="S7" s="30"/>
      <c r="T7" s="31">
        <v>5</v>
      </c>
    </row>
    <row r="8" spans="1:20" ht="15" x14ac:dyDescent="0.25">
      <c r="A8" s="28" t="s">
        <v>142</v>
      </c>
      <c r="B8" s="28" t="s">
        <v>74</v>
      </c>
      <c r="C8" s="28"/>
      <c r="D8" s="28">
        <v>5</v>
      </c>
      <c r="E8" s="28"/>
      <c r="F8" s="29">
        <f t="shared" si="0"/>
        <v>5</v>
      </c>
      <c r="G8" s="28"/>
      <c r="H8" s="28"/>
      <c r="I8" s="28">
        <v>4</v>
      </c>
      <c r="J8" s="28"/>
      <c r="K8" s="28"/>
      <c r="L8" s="29">
        <f t="shared" si="1"/>
        <v>9</v>
      </c>
      <c r="M8" s="28"/>
      <c r="N8" s="28"/>
      <c r="O8" s="28"/>
      <c r="P8" s="28">
        <v>4</v>
      </c>
      <c r="Q8" s="28"/>
      <c r="R8" s="35">
        <f t="shared" si="2"/>
        <v>13</v>
      </c>
      <c r="S8" s="30"/>
      <c r="T8" s="31">
        <v>6</v>
      </c>
    </row>
    <row r="9" spans="1:20" ht="15" x14ac:dyDescent="0.25">
      <c r="A9" s="8" t="s">
        <v>389</v>
      </c>
      <c r="B9" s="8" t="s">
        <v>0</v>
      </c>
      <c r="C9" s="8"/>
      <c r="D9" s="8"/>
      <c r="E9" s="8"/>
      <c r="F9" s="9">
        <f t="shared" si="0"/>
        <v>0</v>
      </c>
      <c r="G9" s="13"/>
      <c r="H9" s="8"/>
      <c r="I9" s="8"/>
      <c r="J9" s="8"/>
      <c r="K9" s="8">
        <v>7</v>
      </c>
      <c r="L9" s="9">
        <f t="shared" si="1"/>
        <v>7</v>
      </c>
      <c r="M9" s="13"/>
      <c r="N9" s="8"/>
      <c r="O9" s="8"/>
      <c r="P9" s="8"/>
      <c r="Q9" s="8"/>
      <c r="R9" s="15">
        <f t="shared" si="2"/>
        <v>7</v>
      </c>
      <c r="S9" s="14"/>
    </row>
    <row r="10" spans="1:20" ht="15" x14ac:dyDescent="0.25">
      <c r="A10" s="8" t="s">
        <v>27</v>
      </c>
      <c r="B10" s="8" t="s">
        <v>37</v>
      </c>
      <c r="C10" s="8">
        <v>5</v>
      </c>
      <c r="D10" s="8"/>
      <c r="E10" s="8"/>
      <c r="F10" s="9">
        <f t="shared" si="0"/>
        <v>5</v>
      </c>
      <c r="G10" s="13"/>
      <c r="H10" s="8"/>
      <c r="I10" s="8"/>
      <c r="J10" s="8"/>
      <c r="K10" s="8"/>
      <c r="L10" s="9">
        <f t="shared" si="1"/>
        <v>5</v>
      </c>
      <c r="M10" s="13"/>
      <c r="N10" s="8"/>
      <c r="O10" s="8"/>
      <c r="P10" s="8"/>
      <c r="Q10" s="8"/>
      <c r="R10" s="15">
        <f t="shared" si="2"/>
        <v>5</v>
      </c>
      <c r="S10" s="14"/>
    </row>
    <row r="11" spans="1:20" ht="15" x14ac:dyDescent="0.25">
      <c r="A11" s="8" t="s">
        <v>270</v>
      </c>
      <c r="B11" s="8" t="s">
        <v>0</v>
      </c>
      <c r="C11" s="8"/>
      <c r="D11" s="8"/>
      <c r="E11" s="8"/>
      <c r="F11" s="9">
        <f t="shared" si="0"/>
        <v>0</v>
      </c>
      <c r="G11" s="13"/>
      <c r="H11" s="8">
        <v>5</v>
      </c>
      <c r="I11" s="8"/>
      <c r="J11" s="8"/>
      <c r="K11" s="8"/>
      <c r="L11" s="9">
        <f t="shared" si="1"/>
        <v>5</v>
      </c>
      <c r="M11" s="13"/>
      <c r="N11" s="8"/>
      <c r="O11" s="8"/>
      <c r="P11" s="8"/>
      <c r="Q11" s="8"/>
      <c r="R11" s="15">
        <f t="shared" si="2"/>
        <v>5</v>
      </c>
      <c r="S11" s="14"/>
    </row>
    <row r="12" spans="1:20" ht="15" x14ac:dyDescent="0.25">
      <c r="A12" s="8" t="s">
        <v>315</v>
      </c>
      <c r="B12" s="8" t="s">
        <v>74</v>
      </c>
      <c r="C12" s="8"/>
      <c r="D12" s="8"/>
      <c r="E12" s="8"/>
      <c r="F12" s="9">
        <f t="shared" si="0"/>
        <v>0</v>
      </c>
      <c r="G12" s="13"/>
      <c r="H12" s="8"/>
      <c r="I12" s="8">
        <v>5</v>
      </c>
      <c r="J12" s="8"/>
      <c r="K12" s="8"/>
      <c r="L12" s="9">
        <f t="shared" si="1"/>
        <v>5</v>
      </c>
      <c r="M12" s="13"/>
      <c r="N12" s="8"/>
      <c r="O12" s="8"/>
      <c r="P12" s="8"/>
      <c r="Q12" s="8"/>
      <c r="R12" s="15">
        <f t="shared" si="2"/>
        <v>5</v>
      </c>
      <c r="S12" s="14"/>
    </row>
    <row r="13" spans="1:20" ht="15" x14ac:dyDescent="0.25">
      <c r="A13" s="8" t="s">
        <v>359</v>
      </c>
      <c r="B13" s="8" t="s">
        <v>0</v>
      </c>
      <c r="C13" s="8"/>
      <c r="D13" s="8"/>
      <c r="E13" s="8"/>
      <c r="F13" s="9">
        <f t="shared" si="0"/>
        <v>0</v>
      </c>
      <c r="G13" s="13"/>
      <c r="H13" s="8"/>
      <c r="I13" s="8"/>
      <c r="J13" s="8">
        <v>5</v>
      </c>
      <c r="K13" s="8"/>
      <c r="L13" s="9">
        <f t="shared" si="1"/>
        <v>5</v>
      </c>
      <c r="M13" s="13"/>
      <c r="N13" s="8"/>
      <c r="O13" s="8"/>
      <c r="P13" s="8"/>
      <c r="Q13" s="8"/>
      <c r="R13" s="15">
        <f t="shared" si="2"/>
        <v>5</v>
      </c>
      <c r="S13" s="14"/>
    </row>
    <row r="14" spans="1:20" ht="15" x14ac:dyDescent="0.25">
      <c r="A14" s="48" t="s">
        <v>390</v>
      </c>
      <c r="B14" s="48" t="s">
        <v>76</v>
      </c>
      <c r="C14" s="48"/>
      <c r="D14" s="48"/>
      <c r="E14" s="48"/>
      <c r="F14" s="45">
        <f t="shared" si="0"/>
        <v>0</v>
      </c>
      <c r="G14" s="48"/>
      <c r="H14" s="48"/>
      <c r="I14" s="48"/>
      <c r="J14" s="48"/>
      <c r="K14" s="48">
        <v>5</v>
      </c>
      <c r="L14" s="45">
        <f t="shared" si="1"/>
        <v>5</v>
      </c>
      <c r="M14" s="48"/>
      <c r="N14" s="48"/>
      <c r="O14" s="48"/>
      <c r="P14" s="48"/>
      <c r="Q14" s="48"/>
      <c r="R14" s="46">
        <f t="shared" si="2"/>
        <v>5</v>
      </c>
      <c r="S14" s="14"/>
    </row>
    <row r="15" spans="1:20" ht="15" x14ac:dyDescent="0.25">
      <c r="A15" s="8" t="s">
        <v>488</v>
      </c>
      <c r="B15" s="8" t="s">
        <v>126</v>
      </c>
      <c r="C15" s="8"/>
      <c r="D15" s="8"/>
      <c r="E15" s="8"/>
      <c r="F15" s="9">
        <f t="shared" si="0"/>
        <v>0</v>
      </c>
      <c r="G15" s="13"/>
      <c r="H15" s="8"/>
      <c r="I15" s="8"/>
      <c r="J15" s="8"/>
      <c r="K15" s="8"/>
      <c r="L15" s="9">
        <f t="shared" si="1"/>
        <v>0</v>
      </c>
      <c r="M15" s="13"/>
      <c r="N15" s="8"/>
      <c r="O15" s="8"/>
      <c r="P15" s="8"/>
      <c r="Q15" s="8">
        <v>5</v>
      </c>
      <c r="R15" s="15">
        <f t="shared" si="2"/>
        <v>5</v>
      </c>
      <c r="S15" s="13"/>
    </row>
    <row r="16" spans="1:20" ht="15" x14ac:dyDescent="0.25">
      <c r="A16" s="8" t="s">
        <v>519</v>
      </c>
      <c r="B16" s="8" t="s">
        <v>75</v>
      </c>
      <c r="C16" s="8"/>
      <c r="D16" s="8"/>
      <c r="E16" s="8"/>
      <c r="F16" s="9">
        <f t="shared" si="0"/>
        <v>0</v>
      </c>
      <c r="G16" s="13"/>
      <c r="H16" s="8"/>
      <c r="I16" s="8"/>
      <c r="J16" s="8"/>
      <c r="K16" s="8"/>
      <c r="L16" s="9">
        <f t="shared" si="1"/>
        <v>0</v>
      </c>
      <c r="M16" s="13"/>
      <c r="N16" s="8"/>
      <c r="O16" s="8"/>
      <c r="P16" s="8">
        <v>5</v>
      </c>
      <c r="Q16" s="8"/>
      <c r="R16" s="15">
        <f t="shared" si="2"/>
        <v>5</v>
      </c>
      <c r="S16" s="13"/>
    </row>
    <row r="17" spans="1:19" ht="15" x14ac:dyDescent="0.25">
      <c r="A17" s="8" t="s">
        <v>84</v>
      </c>
      <c r="B17" s="8" t="s">
        <v>88</v>
      </c>
      <c r="C17" s="8">
        <v>4</v>
      </c>
      <c r="D17" s="8"/>
      <c r="E17" s="8"/>
      <c r="F17" s="9">
        <f t="shared" si="0"/>
        <v>4</v>
      </c>
      <c r="G17" s="13"/>
      <c r="H17" s="8"/>
      <c r="I17" s="8"/>
      <c r="J17" s="8"/>
      <c r="K17" s="8"/>
      <c r="L17" s="9">
        <f t="shared" si="1"/>
        <v>4</v>
      </c>
      <c r="M17" s="13"/>
      <c r="N17" s="8"/>
      <c r="O17" s="8"/>
      <c r="P17" s="8"/>
      <c r="Q17" s="8"/>
      <c r="R17" s="15">
        <f t="shared" si="2"/>
        <v>4</v>
      </c>
      <c r="S17" s="13"/>
    </row>
    <row r="18" spans="1:19" ht="15" x14ac:dyDescent="0.25">
      <c r="A18" s="8" t="s">
        <v>190</v>
      </c>
      <c r="B18" s="8" t="s">
        <v>111</v>
      </c>
      <c r="C18" s="8"/>
      <c r="D18" s="8"/>
      <c r="E18" s="8">
        <v>4</v>
      </c>
      <c r="F18" s="9">
        <f t="shared" si="0"/>
        <v>4</v>
      </c>
      <c r="G18" s="13"/>
      <c r="H18" s="8"/>
      <c r="I18" s="8"/>
      <c r="J18" s="8"/>
      <c r="K18" s="8"/>
      <c r="L18" s="9">
        <f t="shared" si="1"/>
        <v>4</v>
      </c>
      <c r="M18" s="13"/>
      <c r="N18" s="8"/>
      <c r="O18" s="8"/>
      <c r="P18" s="8"/>
      <c r="Q18" s="8"/>
      <c r="R18" s="15">
        <f t="shared" si="2"/>
        <v>4</v>
      </c>
      <c r="S18" s="13"/>
    </row>
    <row r="19" spans="1:19" ht="15" x14ac:dyDescent="0.25">
      <c r="A19" s="44" t="s">
        <v>360</v>
      </c>
      <c r="B19" s="44" t="s">
        <v>76</v>
      </c>
      <c r="C19" s="44"/>
      <c r="D19" s="44"/>
      <c r="E19" s="44"/>
      <c r="F19" s="45">
        <f t="shared" si="0"/>
        <v>0</v>
      </c>
      <c r="G19" s="44"/>
      <c r="H19" s="44"/>
      <c r="I19" s="44"/>
      <c r="J19" s="44">
        <v>4</v>
      </c>
      <c r="K19" s="44"/>
      <c r="L19" s="45">
        <f t="shared" si="1"/>
        <v>4</v>
      </c>
      <c r="M19" s="44"/>
      <c r="N19" s="44"/>
      <c r="O19" s="44"/>
      <c r="P19" s="44"/>
      <c r="Q19" s="44"/>
      <c r="R19" s="46">
        <f t="shared" si="2"/>
        <v>4</v>
      </c>
      <c r="S19" s="13"/>
    </row>
    <row r="20" spans="1:19" ht="15" x14ac:dyDescent="0.25">
      <c r="A20" s="8" t="s">
        <v>391</v>
      </c>
      <c r="B20" s="8" t="s">
        <v>126</v>
      </c>
      <c r="C20" s="8"/>
      <c r="D20" s="8"/>
      <c r="E20" s="8"/>
      <c r="F20" s="9">
        <f t="shared" si="0"/>
        <v>0</v>
      </c>
      <c r="G20" s="13"/>
      <c r="H20" s="8"/>
      <c r="I20" s="8"/>
      <c r="J20" s="8"/>
      <c r="K20" s="8">
        <v>4</v>
      </c>
      <c r="L20" s="9">
        <f t="shared" si="1"/>
        <v>4</v>
      </c>
      <c r="M20" s="13"/>
      <c r="N20" s="8"/>
      <c r="O20" s="8"/>
      <c r="P20" s="8"/>
      <c r="Q20" s="8"/>
      <c r="R20" s="15">
        <f t="shared" si="2"/>
        <v>4</v>
      </c>
      <c r="S20" s="13"/>
    </row>
    <row r="21" spans="1:19" ht="15" x14ac:dyDescent="0.25">
      <c r="A21" s="8" t="s">
        <v>465</v>
      </c>
      <c r="B21" s="8" t="s">
        <v>64</v>
      </c>
      <c r="C21" s="8"/>
      <c r="D21" s="8"/>
      <c r="E21" s="8"/>
      <c r="F21" s="9">
        <f t="shared" si="0"/>
        <v>0</v>
      </c>
      <c r="G21" s="13"/>
      <c r="H21" s="8"/>
      <c r="I21" s="8"/>
      <c r="J21" s="8"/>
      <c r="K21" s="8"/>
      <c r="L21" s="9">
        <f t="shared" si="1"/>
        <v>0</v>
      </c>
      <c r="M21" s="13"/>
      <c r="N21" s="8"/>
      <c r="O21" s="8">
        <v>4</v>
      </c>
      <c r="P21" s="8"/>
      <c r="Q21" s="8"/>
      <c r="R21" s="15">
        <f t="shared" si="2"/>
        <v>4</v>
      </c>
      <c r="S21" s="13"/>
    </row>
    <row r="22" spans="1:19" ht="15" x14ac:dyDescent="0.25">
      <c r="A22" s="44" t="s">
        <v>143</v>
      </c>
      <c r="B22" s="44" t="s">
        <v>76</v>
      </c>
      <c r="C22" s="44"/>
      <c r="D22" s="44">
        <v>3</v>
      </c>
      <c r="E22" s="44"/>
      <c r="F22" s="45">
        <f t="shared" si="0"/>
        <v>3</v>
      </c>
      <c r="G22" s="44"/>
      <c r="H22" s="44"/>
      <c r="I22" s="44"/>
      <c r="J22" s="44"/>
      <c r="K22" s="44"/>
      <c r="L22" s="45">
        <f t="shared" si="1"/>
        <v>3</v>
      </c>
      <c r="M22" s="44"/>
      <c r="N22" s="44"/>
      <c r="O22" s="44"/>
      <c r="P22" s="44"/>
      <c r="Q22" s="44"/>
      <c r="R22" s="46">
        <f t="shared" si="2"/>
        <v>3</v>
      </c>
      <c r="S22" s="13"/>
    </row>
    <row r="23" spans="1:19" ht="15" x14ac:dyDescent="0.25">
      <c r="A23" s="44" t="s">
        <v>189</v>
      </c>
      <c r="B23" s="44" t="s">
        <v>76</v>
      </c>
      <c r="C23" s="44"/>
      <c r="D23" s="44"/>
      <c r="E23" s="44">
        <v>3</v>
      </c>
      <c r="F23" s="45">
        <f t="shared" si="0"/>
        <v>3</v>
      </c>
      <c r="G23" s="44"/>
      <c r="H23" s="44"/>
      <c r="I23" s="44"/>
      <c r="J23" s="44"/>
      <c r="K23" s="44"/>
      <c r="L23" s="45">
        <f t="shared" si="1"/>
        <v>3</v>
      </c>
      <c r="M23" s="44"/>
      <c r="N23" s="44"/>
      <c r="O23" s="44"/>
      <c r="P23" s="44"/>
      <c r="Q23" s="44"/>
      <c r="R23" s="46">
        <f t="shared" si="2"/>
        <v>3</v>
      </c>
      <c r="S23" s="13"/>
    </row>
    <row r="24" spans="1:19" ht="15" x14ac:dyDescent="0.25">
      <c r="A24" s="8" t="s">
        <v>271</v>
      </c>
      <c r="B24" s="8"/>
      <c r="C24" s="8"/>
      <c r="D24" s="8"/>
      <c r="E24" s="8"/>
      <c r="F24" s="9">
        <f t="shared" si="0"/>
        <v>0</v>
      </c>
      <c r="G24" s="13"/>
      <c r="H24" s="8">
        <v>3</v>
      </c>
      <c r="I24" s="8"/>
      <c r="J24" s="8"/>
      <c r="K24" s="8"/>
      <c r="L24" s="9">
        <f t="shared" si="1"/>
        <v>3</v>
      </c>
      <c r="M24" s="13"/>
      <c r="N24" s="8"/>
      <c r="O24" s="8"/>
      <c r="P24" s="8"/>
      <c r="Q24" s="8"/>
      <c r="R24" s="15">
        <f t="shared" si="2"/>
        <v>3</v>
      </c>
      <c r="S24" s="13"/>
    </row>
    <row r="25" spans="1:19" ht="15" x14ac:dyDescent="0.25">
      <c r="A25" s="8" t="s">
        <v>392</v>
      </c>
      <c r="B25" s="8" t="s">
        <v>216</v>
      </c>
      <c r="C25" s="8"/>
      <c r="D25" s="8"/>
      <c r="E25" s="8"/>
      <c r="F25" s="9">
        <f t="shared" si="0"/>
        <v>0</v>
      </c>
      <c r="G25" s="13"/>
      <c r="H25" s="8"/>
      <c r="I25" s="8"/>
      <c r="J25" s="8"/>
      <c r="K25" s="8">
        <v>3</v>
      </c>
      <c r="L25" s="9">
        <f t="shared" si="1"/>
        <v>3</v>
      </c>
      <c r="M25" s="13"/>
      <c r="N25" s="8"/>
      <c r="O25" s="8"/>
      <c r="P25" s="8"/>
      <c r="Q25" s="8"/>
      <c r="R25" s="15">
        <f t="shared" si="2"/>
        <v>3</v>
      </c>
      <c r="S25" s="13"/>
    </row>
    <row r="26" spans="1:19" ht="15" x14ac:dyDescent="0.25">
      <c r="A26" s="8" t="s">
        <v>489</v>
      </c>
      <c r="B26" s="8" t="s">
        <v>37</v>
      </c>
      <c r="C26" s="8"/>
      <c r="D26" s="8"/>
      <c r="E26" s="8"/>
      <c r="F26" s="9">
        <f t="shared" si="0"/>
        <v>0</v>
      </c>
      <c r="G26" s="13"/>
      <c r="H26" s="8"/>
      <c r="I26" s="8"/>
      <c r="J26" s="8"/>
      <c r="K26" s="8"/>
      <c r="L26" s="9">
        <f t="shared" si="1"/>
        <v>0</v>
      </c>
      <c r="M26" s="13"/>
      <c r="N26" s="8"/>
      <c r="O26" s="8"/>
      <c r="P26" s="8"/>
      <c r="Q26" s="8">
        <v>3</v>
      </c>
      <c r="R26" s="15">
        <f t="shared" si="2"/>
        <v>3</v>
      </c>
      <c r="S26" s="13"/>
    </row>
    <row r="27" spans="1:19" ht="15" x14ac:dyDescent="0.25">
      <c r="A27" s="8" t="s">
        <v>144</v>
      </c>
      <c r="B27" s="8" t="s">
        <v>7</v>
      </c>
      <c r="C27" s="8"/>
      <c r="D27" s="8">
        <v>2</v>
      </c>
      <c r="E27" s="8"/>
      <c r="F27" s="9">
        <f t="shared" si="0"/>
        <v>2</v>
      </c>
      <c r="G27" s="13"/>
      <c r="H27" s="8"/>
      <c r="I27" s="8"/>
      <c r="J27" s="8"/>
      <c r="K27" s="8"/>
      <c r="L27" s="9">
        <f t="shared" si="1"/>
        <v>2</v>
      </c>
      <c r="M27" s="13"/>
      <c r="N27" s="8"/>
      <c r="O27" s="8"/>
      <c r="P27" s="8"/>
      <c r="Q27" s="8"/>
      <c r="R27" s="15">
        <f t="shared" si="2"/>
        <v>2</v>
      </c>
      <c r="S27" s="13"/>
    </row>
    <row r="28" spans="1:19" ht="15" x14ac:dyDescent="0.25">
      <c r="A28" s="8" t="s">
        <v>272</v>
      </c>
      <c r="B28" s="8" t="s">
        <v>88</v>
      </c>
      <c r="C28" s="8"/>
      <c r="D28" s="8"/>
      <c r="E28" s="8"/>
      <c r="F28" s="9">
        <f t="shared" si="0"/>
        <v>0</v>
      </c>
      <c r="G28" s="13"/>
      <c r="H28" s="8">
        <v>2</v>
      </c>
      <c r="I28" s="8"/>
      <c r="J28" s="8"/>
      <c r="K28" s="8"/>
      <c r="L28" s="9">
        <f t="shared" si="1"/>
        <v>2</v>
      </c>
      <c r="M28" s="13"/>
      <c r="N28" s="8"/>
      <c r="O28" s="8"/>
      <c r="P28" s="8"/>
      <c r="Q28" s="8"/>
      <c r="R28" s="15">
        <f t="shared" si="2"/>
        <v>2</v>
      </c>
      <c r="S28" s="13"/>
    </row>
    <row r="29" spans="1:19" ht="15" x14ac:dyDescent="0.25">
      <c r="A29" s="8" t="s">
        <v>393</v>
      </c>
      <c r="B29" s="8" t="s">
        <v>89</v>
      </c>
      <c r="C29" s="8"/>
      <c r="D29" s="8"/>
      <c r="E29" s="8"/>
      <c r="F29" s="9">
        <f t="shared" si="0"/>
        <v>0</v>
      </c>
      <c r="G29" s="13"/>
      <c r="H29" s="8"/>
      <c r="I29" s="8"/>
      <c r="J29" s="8"/>
      <c r="K29" s="8">
        <v>2</v>
      </c>
      <c r="L29" s="9">
        <f t="shared" si="1"/>
        <v>2</v>
      </c>
      <c r="M29" s="13"/>
      <c r="N29" s="8"/>
      <c r="O29" s="8"/>
      <c r="P29" s="8"/>
      <c r="Q29" s="8"/>
      <c r="R29" s="15">
        <f t="shared" si="2"/>
        <v>2</v>
      </c>
      <c r="S29" s="13"/>
    </row>
    <row r="30" spans="1:19" ht="15" x14ac:dyDescent="0.25">
      <c r="A30" s="8" t="s">
        <v>316</v>
      </c>
      <c r="B30" s="8" t="s">
        <v>37</v>
      </c>
      <c r="C30" s="8"/>
      <c r="D30" s="8"/>
      <c r="E30" s="8"/>
      <c r="F30" s="9">
        <f t="shared" si="0"/>
        <v>0</v>
      </c>
      <c r="G30" s="13"/>
      <c r="H30" s="8"/>
      <c r="I30" s="8">
        <v>1</v>
      </c>
      <c r="J30" s="8"/>
      <c r="K30" s="8"/>
      <c r="L30" s="9">
        <f t="shared" si="1"/>
        <v>1</v>
      </c>
      <c r="M30" s="13"/>
      <c r="N30" s="8"/>
      <c r="O30" s="8"/>
      <c r="P30" s="8">
        <v>1</v>
      </c>
      <c r="Q30" s="8"/>
      <c r="R30" s="15">
        <f t="shared" si="2"/>
        <v>2</v>
      </c>
      <c r="S30" s="13"/>
    </row>
    <row r="31" spans="1:19" ht="15" x14ac:dyDescent="0.25">
      <c r="A31" s="44" t="s">
        <v>490</v>
      </c>
      <c r="B31" s="44" t="s">
        <v>76</v>
      </c>
      <c r="C31" s="44"/>
      <c r="D31" s="44"/>
      <c r="E31" s="44"/>
      <c r="F31" s="45">
        <f t="shared" si="0"/>
        <v>0</v>
      </c>
      <c r="G31" s="44"/>
      <c r="H31" s="44"/>
      <c r="I31" s="44"/>
      <c r="J31" s="44"/>
      <c r="K31" s="44"/>
      <c r="L31" s="45">
        <f t="shared" si="1"/>
        <v>0</v>
      </c>
      <c r="M31" s="44"/>
      <c r="N31" s="44"/>
      <c r="O31" s="44"/>
      <c r="P31" s="44"/>
      <c r="Q31" s="44">
        <v>2</v>
      </c>
      <c r="R31" s="46">
        <f t="shared" si="2"/>
        <v>2</v>
      </c>
      <c r="S31" s="13"/>
    </row>
    <row r="32" spans="1:19" ht="15" x14ac:dyDescent="0.25">
      <c r="A32" s="8" t="s">
        <v>520</v>
      </c>
      <c r="B32" s="8" t="s">
        <v>129</v>
      </c>
      <c r="C32" s="8"/>
      <c r="D32" s="8"/>
      <c r="E32" s="8"/>
      <c r="F32" s="9">
        <f t="shared" si="0"/>
        <v>0</v>
      </c>
      <c r="G32" s="13"/>
      <c r="H32" s="8"/>
      <c r="I32" s="8"/>
      <c r="J32" s="8"/>
      <c r="K32" s="8"/>
      <c r="L32" s="9">
        <f t="shared" si="1"/>
        <v>0</v>
      </c>
      <c r="M32" s="13"/>
      <c r="N32" s="8"/>
      <c r="O32" s="8"/>
      <c r="P32" s="8">
        <v>2</v>
      </c>
      <c r="Q32" s="8"/>
      <c r="R32" s="15">
        <f t="shared" si="2"/>
        <v>2</v>
      </c>
      <c r="S32" s="13"/>
    </row>
    <row r="33" spans="1:19" ht="15" x14ac:dyDescent="0.25">
      <c r="A33" s="8" t="s">
        <v>87</v>
      </c>
      <c r="B33" s="8" t="s">
        <v>90</v>
      </c>
      <c r="C33" s="8">
        <v>1</v>
      </c>
      <c r="D33" s="8"/>
      <c r="E33" s="8"/>
      <c r="F33" s="9">
        <f t="shared" si="0"/>
        <v>1</v>
      </c>
      <c r="G33" s="13"/>
      <c r="H33" s="8"/>
      <c r="I33" s="8"/>
      <c r="J33" s="8"/>
      <c r="K33" s="8"/>
      <c r="L33" s="9">
        <f t="shared" si="1"/>
        <v>1</v>
      </c>
      <c r="M33" s="13"/>
      <c r="N33" s="8"/>
      <c r="O33" s="8"/>
      <c r="P33" s="8"/>
      <c r="Q33" s="8"/>
      <c r="R33" s="15">
        <f t="shared" si="2"/>
        <v>1</v>
      </c>
      <c r="S33" s="13"/>
    </row>
    <row r="34" spans="1:19" ht="15" x14ac:dyDescent="0.25">
      <c r="A34" s="8" t="s">
        <v>145</v>
      </c>
      <c r="B34" s="8" t="s">
        <v>96</v>
      </c>
      <c r="C34" s="8"/>
      <c r="D34" s="8">
        <v>1</v>
      </c>
      <c r="E34" s="8"/>
      <c r="F34" s="9">
        <f t="shared" si="0"/>
        <v>1</v>
      </c>
      <c r="G34" s="13"/>
      <c r="H34" s="8"/>
      <c r="I34" s="8"/>
      <c r="J34" s="8"/>
      <c r="K34" s="8"/>
      <c r="L34" s="9">
        <f t="shared" si="1"/>
        <v>1</v>
      </c>
      <c r="M34" s="13"/>
      <c r="N34" s="8"/>
      <c r="O34" s="8"/>
      <c r="P34" s="8"/>
      <c r="Q34" s="8"/>
      <c r="R34" s="15">
        <f t="shared" si="2"/>
        <v>1</v>
      </c>
      <c r="S34" s="13"/>
    </row>
    <row r="35" spans="1:19" ht="15" x14ac:dyDescent="0.25">
      <c r="A35" s="8" t="s">
        <v>273</v>
      </c>
      <c r="B35" s="8" t="s">
        <v>74</v>
      </c>
      <c r="C35" s="8"/>
      <c r="D35" s="8"/>
      <c r="E35" s="8"/>
      <c r="F35" s="9">
        <f t="shared" si="0"/>
        <v>0</v>
      </c>
      <c r="G35" s="13"/>
      <c r="H35" s="8">
        <v>1</v>
      </c>
      <c r="I35" s="8"/>
      <c r="J35" s="8"/>
      <c r="K35" s="8"/>
      <c r="L35" s="9">
        <f t="shared" si="1"/>
        <v>1</v>
      </c>
      <c r="M35" s="13"/>
      <c r="N35" s="8"/>
      <c r="O35" s="8"/>
      <c r="P35" s="8"/>
      <c r="Q35" s="8"/>
      <c r="R35" s="15">
        <f t="shared" si="2"/>
        <v>1</v>
      </c>
      <c r="S35" s="13"/>
    </row>
    <row r="36" spans="1:19" ht="15" x14ac:dyDescent="0.25">
      <c r="A36" s="8" t="s">
        <v>361</v>
      </c>
      <c r="B36" s="8" t="s">
        <v>56</v>
      </c>
      <c r="C36" s="8"/>
      <c r="D36" s="8"/>
      <c r="E36" s="8"/>
      <c r="F36" s="9">
        <f t="shared" si="0"/>
        <v>0</v>
      </c>
      <c r="G36" s="13"/>
      <c r="H36" s="8"/>
      <c r="I36" s="8"/>
      <c r="J36" s="8">
        <v>1</v>
      </c>
      <c r="K36" s="8"/>
      <c r="L36" s="9">
        <f t="shared" si="1"/>
        <v>1</v>
      </c>
      <c r="M36" s="13"/>
      <c r="N36" s="8"/>
      <c r="O36" s="8"/>
      <c r="P36" s="8"/>
      <c r="Q36" s="8"/>
      <c r="R36" s="15">
        <f t="shared" si="2"/>
        <v>1</v>
      </c>
      <c r="S36" s="13"/>
    </row>
    <row r="37" spans="1:19" ht="15" x14ac:dyDescent="0.25">
      <c r="A37" s="8" t="s">
        <v>491</v>
      </c>
      <c r="B37" s="8" t="s">
        <v>37</v>
      </c>
      <c r="C37" s="8"/>
      <c r="D37" s="8"/>
      <c r="E37" s="8"/>
      <c r="F37" s="9">
        <f t="shared" si="0"/>
        <v>0</v>
      </c>
      <c r="G37" s="13"/>
      <c r="H37" s="8"/>
      <c r="I37" s="8"/>
      <c r="J37" s="8"/>
      <c r="K37" s="8"/>
      <c r="L37" s="9">
        <f t="shared" si="1"/>
        <v>0</v>
      </c>
      <c r="M37" s="13"/>
      <c r="N37" s="8"/>
      <c r="O37" s="8"/>
      <c r="P37" s="8"/>
      <c r="Q37" s="8">
        <v>1</v>
      </c>
      <c r="R37" s="15">
        <f t="shared" si="2"/>
        <v>1</v>
      </c>
      <c r="S37" s="13"/>
    </row>
    <row r="38" spans="1:19" ht="15" x14ac:dyDescent="0.25">
      <c r="R38" s="4"/>
    </row>
    <row r="39" spans="1:19" ht="15" x14ac:dyDescent="0.25">
      <c r="R39" s="4"/>
    </row>
    <row r="40" spans="1:19" ht="15" x14ac:dyDescent="0.25">
      <c r="R40" s="4"/>
    </row>
    <row r="41" spans="1:19" ht="15" x14ac:dyDescent="0.25">
      <c r="R41" s="4"/>
    </row>
  </sheetData>
  <autoFilter ref="A2:R2"/>
  <sortState ref="A3:S37">
    <sortCondition descending="1" ref="R3:R37"/>
  </sortState>
  <mergeCells count="3">
    <mergeCell ref="C1:F1"/>
    <mergeCell ref="H1:L1"/>
    <mergeCell ref="N1:R1"/>
  </mergeCells>
  <conditionalFormatting sqref="A1:A1048576">
    <cfRule type="duplicateValues" dxfId="3" priority="2"/>
  </conditionalFormatting>
  <conditionalFormatting sqref="A3:A37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0" zoomScaleNormal="80" workbookViewId="0">
      <selection activeCell="E33" sqref="E33"/>
    </sheetView>
  </sheetViews>
  <sheetFormatPr defaultColWidth="8.6640625" defaultRowHeight="14.4" x14ac:dyDescent="0.3"/>
  <cols>
    <col min="1" max="1" width="26" customWidth="1"/>
    <col min="2" max="2" width="17.6640625" bestFit="1" customWidth="1"/>
    <col min="3" max="3" width="7" customWidth="1"/>
    <col min="4" max="4" width="6.109375" customWidth="1"/>
    <col min="5" max="5" width="7.44140625" customWidth="1"/>
    <col min="6" max="6" width="9.109375" style="2"/>
    <col min="7" max="7" width="2.5546875" customWidth="1"/>
    <col min="8" max="8" width="6" customWidth="1"/>
    <col min="9" max="9" width="5.6640625" customWidth="1"/>
    <col min="10" max="10" width="7.109375" customWidth="1"/>
    <col min="11" max="11" width="6.6640625" customWidth="1"/>
    <col min="12" max="12" width="11.44140625" style="2" bestFit="1" customWidth="1"/>
    <col min="13" max="13" width="2.88671875" customWidth="1"/>
    <col min="14" max="17" width="7.33203125" customWidth="1"/>
    <col min="18" max="18" width="13" bestFit="1" customWidth="1"/>
    <col min="19" max="19" width="3.33203125" customWidth="1"/>
  </cols>
  <sheetData>
    <row r="1" spans="1:20" ht="18.75" x14ac:dyDescent="0.3">
      <c r="A1" s="11">
        <v>2025</v>
      </c>
      <c r="B1" s="41" t="s">
        <v>14</v>
      </c>
      <c r="C1" s="41"/>
      <c r="D1" s="41"/>
      <c r="E1" s="41"/>
      <c r="F1" s="41"/>
      <c r="H1" s="41" t="s">
        <v>41</v>
      </c>
      <c r="I1" s="41"/>
      <c r="J1" s="41"/>
      <c r="K1" s="41"/>
      <c r="L1" s="41"/>
      <c r="N1" s="41" t="s">
        <v>57</v>
      </c>
      <c r="O1" s="41"/>
      <c r="P1" s="41"/>
      <c r="Q1" s="41"/>
      <c r="R1" s="41"/>
    </row>
    <row r="2" spans="1:20" ht="30" x14ac:dyDescent="0.25">
      <c r="A2" s="7" t="s">
        <v>4</v>
      </c>
      <c r="B2" s="7" t="s">
        <v>5</v>
      </c>
      <c r="C2" s="9" t="s">
        <v>24</v>
      </c>
      <c r="D2" s="9" t="s">
        <v>28</v>
      </c>
      <c r="E2" s="9" t="s">
        <v>12</v>
      </c>
      <c r="F2" s="10" t="s">
        <v>256</v>
      </c>
      <c r="G2" s="13"/>
      <c r="H2" s="9" t="s">
        <v>269</v>
      </c>
      <c r="I2" s="9" t="s">
        <v>259</v>
      </c>
      <c r="J2" s="9" t="s">
        <v>58</v>
      </c>
      <c r="K2" s="9" t="s">
        <v>60</v>
      </c>
      <c r="L2" s="10" t="s">
        <v>255</v>
      </c>
      <c r="M2" s="13"/>
      <c r="N2" s="24" t="s">
        <v>354</v>
      </c>
      <c r="O2" s="15" t="s">
        <v>464</v>
      </c>
      <c r="P2" s="15" t="s">
        <v>259</v>
      </c>
      <c r="Q2" s="15" t="s">
        <v>269</v>
      </c>
      <c r="R2" s="10" t="s">
        <v>257</v>
      </c>
      <c r="S2" s="14"/>
    </row>
    <row r="3" spans="1:20" ht="15" x14ac:dyDescent="0.25">
      <c r="A3" s="28" t="s">
        <v>91</v>
      </c>
      <c r="B3" s="28" t="s">
        <v>96</v>
      </c>
      <c r="C3" s="28">
        <v>5</v>
      </c>
      <c r="D3" s="28"/>
      <c r="E3" s="28">
        <v>7</v>
      </c>
      <c r="F3" s="29">
        <f t="shared" ref="F3:F29" si="0">SUM(C3:E3)</f>
        <v>12</v>
      </c>
      <c r="G3" s="28"/>
      <c r="H3" s="28">
        <v>7</v>
      </c>
      <c r="I3" s="28"/>
      <c r="J3" s="28">
        <v>5</v>
      </c>
      <c r="K3" s="28">
        <v>4</v>
      </c>
      <c r="L3" s="29">
        <f t="shared" ref="L3:L29" si="1">SUM(F3+H3+I3+J3+K3)</f>
        <v>28</v>
      </c>
      <c r="M3" s="28"/>
      <c r="N3" s="28">
        <v>5</v>
      </c>
      <c r="O3" s="28"/>
      <c r="P3" s="28"/>
      <c r="Q3" s="28">
        <v>7</v>
      </c>
      <c r="R3" s="35">
        <f t="shared" ref="R3:R29" si="2">SUM(L3+N3+O3+Q3+P3)</f>
        <v>40</v>
      </c>
      <c r="S3" s="30"/>
      <c r="T3" s="31">
        <v>1</v>
      </c>
    </row>
    <row r="4" spans="1:20" ht="15" x14ac:dyDescent="0.25">
      <c r="A4" s="44" t="s">
        <v>151</v>
      </c>
      <c r="B4" s="44" t="s">
        <v>76</v>
      </c>
      <c r="C4" s="44"/>
      <c r="D4" s="44">
        <v>5</v>
      </c>
      <c r="E4" s="44"/>
      <c r="F4" s="45">
        <f t="shared" si="0"/>
        <v>5</v>
      </c>
      <c r="G4" s="44"/>
      <c r="H4" s="44"/>
      <c r="I4" s="44"/>
      <c r="J4" s="44"/>
      <c r="K4" s="44"/>
      <c r="L4" s="45">
        <f t="shared" si="1"/>
        <v>5</v>
      </c>
      <c r="M4" s="44"/>
      <c r="N4" s="44">
        <v>7</v>
      </c>
      <c r="O4" s="44"/>
      <c r="P4" s="44">
        <v>5</v>
      </c>
      <c r="Q4" s="44"/>
      <c r="R4" s="46">
        <f t="shared" si="2"/>
        <v>17</v>
      </c>
      <c r="S4" s="30"/>
      <c r="T4" s="31">
        <v>2</v>
      </c>
    </row>
    <row r="5" spans="1:20" ht="15" x14ac:dyDescent="0.25">
      <c r="A5" s="28" t="s">
        <v>94</v>
      </c>
      <c r="B5" s="28" t="s">
        <v>36</v>
      </c>
      <c r="C5" s="28">
        <v>2</v>
      </c>
      <c r="D5" s="28"/>
      <c r="E5" s="28"/>
      <c r="F5" s="29">
        <f t="shared" si="0"/>
        <v>2</v>
      </c>
      <c r="G5" s="28"/>
      <c r="H5" s="28">
        <v>1</v>
      </c>
      <c r="I5" s="28">
        <v>1</v>
      </c>
      <c r="J5" s="28"/>
      <c r="K5" s="28"/>
      <c r="L5" s="29">
        <f t="shared" si="1"/>
        <v>4</v>
      </c>
      <c r="M5" s="28"/>
      <c r="N5" s="28"/>
      <c r="O5" s="28">
        <v>7</v>
      </c>
      <c r="P5" s="28"/>
      <c r="Q5" s="28">
        <v>5</v>
      </c>
      <c r="R5" s="35">
        <f t="shared" si="2"/>
        <v>16</v>
      </c>
      <c r="S5" s="30"/>
      <c r="T5" s="31">
        <v>3</v>
      </c>
    </row>
    <row r="6" spans="1:20" ht="15" x14ac:dyDescent="0.25">
      <c r="A6" s="32" t="s">
        <v>31</v>
      </c>
      <c r="B6" s="32" t="s">
        <v>38</v>
      </c>
      <c r="C6" s="32">
        <v>7</v>
      </c>
      <c r="D6" s="32"/>
      <c r="E6" s="32"/>
      <c r="F6" s="29">
        <f t="shared" si="0"/>
        <v>7</v>
      </c>
      <c r="G6" s="32"/>
      <c r="H6" s="32"/>
      <c r="I6" s="32">
        <v>7</v>
      </c>
      <c r="J6" s="32"/>
      <c r="K6" s="32"/>
      <c r="L6" s="29">
        <f t="shared" si="1"/>
        <v>14</v>
      </c>
      <c r="M6" s="32"/>
      <c r="N6" s="32"/>
      <c r="O6" s="32"/>
      <c r="P6" s="32"/>
      <c r="Q6" s="32"/>
      <c r="R6" s="35">
        <f t="shared" si="2"/>
        <v>14</v>
      </c>
      <c r="S6" s="30"/>
      <c r="T6" s="31">
        <v>4</v>
      </c>
    </row>
    <row r="7" spans="1:20" ht="15" x14ac:dyDescent="0.25">
      <c r="A7" s="44" t="s">
        <v>30</v>
      </c>
      <c r="B7" s="44" t="s">
        <v>76</v>
      </c>
      <c r="C7" s="44"/>
      <c r="D7" s="44">
        <v>4</v>
      </c>
      <c r="E7" s="44"/>
      <c r="F7" s="45">
        <f t="shared" si="0"/>
        <v>4</v>
      </c>
      <c r="G7" s="44"/>
      <c r="H7" s="44"/>
      <c r="I7" s="44"/>
      <c r="J7" s="44"/>
      <c r="K7" s="44"/>
      <c r="L7" s="45">
        <f t="shared" si="1"/>
        <v>4</v>
      </c>
      <c r="M7" s="44"/>
      <c r="N7" s="44"/>
      <c r="O7" s="44"/>
      <c r="P7" s="44">
        <v>7</v>
      </c>
      <c r="Q7" s="44"/>
      <c r="R7" s="46">
        <f t="shared" si="2"/>
        <v>11</v>
      </c>
      <c r="S7" s="28"/>
      <c r="T7" s="31">
        <v>5</v>
      </c>
    </row>
    <row r="8" spans="1:20" ht="15" x14ac:dyDescent="0.25">
      <c r="A8" s="28" t="s">
        <v>176</v>
      </c>
      <c r="B8" s="28" t="s">
        <v>96</v>
      </c>
      <c r="C8" s="28"/>
      <c r="D8" s="28"/>
      <c r="E8" s="28">
        <v>4</v>
      </c>
      <c r="F8" s="29">
        <f t="shared" si="0"/>
        <v>4</v>
      </c>
      <c r="G8" s="28"/>
      <c r="H8" s="28"/>
      <c r="I8" s="28"/>
      <c r="J8" s="28"/>
      <c r="K8" s="28"/>
      <c r="L8" s="29">
        <f t="shared" si="1"/>
        <v>4</v>
      </c>
      <c r="M8" s="28"/>
      <c r="N8" s="28">
        <v>4</v>
      </c>
      <c r="O8" s="28"/>
      <c r="P8" s="28"/>
      <c r="Q8" s="28">
        <v>3</v>
      </c>
      <c r="R8" s="35">
        <f t="shared" si="2"/>
        <v>11</v>
      </c>
      <c r="S8" s="28"/>
      <c r="T8" s="31">
        <v>5</v>
      </c>
    </row>
    <row r="9" spans="1:20" ht="15" x14ac:dyDescent="0.25">
      <c r="A9" s="8" t="s">
        <v>177</v>
      </c>
      <c r="B9" s="8" t="s">
        <v>56</v>
      </c>
      <c r="C9" s="8"/>
      <c r="D9" s="8"/>
      <c r="E9" s="8">
        <v>3</v>
      </c>
      <c r="F9" s="9">
        <f t="shared" si="0"/>
        <v>3</v>
      </c>
      <c r="G9" s="13"/>
      <c r="H9" s="8">
        <v>3</v>
      </c>
      <c r="I9" s="8"/>
      <c r="J9" s="8">
        <v>4</v>
      </c>
      <c r="K9" s="8"/>
      <c r="L9" s="9">
        <f t="shared" si="1"/>
        <v>10</v>
      </c>
      <c r="M9" s="13"/>
      <c r="N9" s="8"/>
      <c r="O9" s="8"/>
      <c r="P9" s="8"/>
      <c r="Q9" s="8"/>
      <c r="R9" s="15">
        <f t="shared" si="2"/>
        <v>10</v>
      </c>
      <c r="S9" s="13"/>
    </row>
    <row r="10" spans="1:20" ht="15" x14ac:dyDescent="0.25">
      <c r="A10" s="8" t="s">
        <v>92</v>
      </c>
      <c r="B10" s="8" t="s">
        <v>40</v>
      </c>
      <c r="C10" s="8">
        <v>4</v>
      </c>
      <c r="D10" s="8"/>
      <c r="E10" s="8"/>
      <c r="F10" s="9">
        <f t="shared" si="0"/>
        <v>4</v>
      </c>
      <c r="G10" s="13"/>
      <c r="H10" s="8">
        <v>4</v>
      </c>
      <c r="I10" s="8"/>
      <c r="J10" s="8"/>
      <c r="K10" s="8"/>
      <c r="L10" s="9">
        <f t="shared" si="1"/>
        <v>8</v>
      </c>
      <c r="M10" s="13"/>
      <c r="N10" s="8"/>
      <c r="O10" s="8"/>
      <c r="P10" s="8"/>
      <c r="Q10" s="8"/>
      <c r="R10" s="15">
        <f t="shared" si="2"/>
        <v>8</v>
      </c>
      <c r="S10" s="13"/>
    </row>
    <row r="11" spans="1:20" ht="15" x14ac:dyDescent="0.25">
      <c r="A11" s="8" t="s">
        <v>152</v>
      </c>
      <c r="B11" s="8" t="s">
        <v>96</v>
      </c>
      <c r="C11" s="8"/>
      <c r="D11" s="8">
        <v>3</v>
      </c>
      <c r="E11" s="8"/>
      <c r="F11" s="9">
        <f t="shared" si="0"/>
        <v>3</v>
      </c>
      <c r="G11" s="13"/>
      <c r="H11" s="8"/>
      <c r="I11" s="8">
        <v>5</v>
      </c>
      <c r="J11" s="8"/>
      <c r="K11" s="8"/>
      <c r="L11" s="9">
        <f t="shared" si="1"/>
        <v>8</v>
      </c>
      <c r="M11" s="13"/>
      <c r="N11" s="8"/>
      <c r="O11" s="8"/>
      <c r="P11" s="8"/>
      <c r="Q11" s="8"/>
      <c r="R11" s="15">
        <f t="shared" si="2"/>
        <v>8</v>
      </c>
      <c r="S11" s="13"/>
    </row>
    <row r="12" spans="1:20" ht="15" x14ac:dyDescent="0.25">
      <c r="A12" s="8" t="s">
        <v>59</v>
      </c>
      <c r="B12" s="8" t="s">
        <v>89</v>
      </c>
      <c r="C12" s="8"/>
      <c r="D12" s="8">
        <v>7</v>
      </c>
      <c r="E12" s="8"/>
      <c r="F12" s="9">
        <f t="shared" si="0"/>
        <v>7</v>
      </c>
      <c r="G12" s="13"/>
      <c r="H12" s="8"/>
      <c r="I12" s="8"/>
      <c r="J12" s="8"/>
      <c r="K12" s="8"/>
      <c r="L12" s="9">
        <f t="shared" si="1"/>
        <v>7</v>
      </c>
      <c r="M12" s="13"/>
      <c r="N12" s="8"/>
      <c r="O12" s="8"/>
      <c r="P12" s="8"/>
      <c r="Q12" s="8"/>
      <c r="R12" s="15">
        <f t="shared" si="2"/>
        <v>7</v>
      </c>
      <c r="S12" s="13"/>
    </row>
    <row r="13" spans="1:20" ht="15" x14ac:dyDescent="0.25">
      <c r="A13" s="8" t="s">
        <v>358</v>
      </c>
      <c r="B13" s="7" t="s">
        <v>36</v>
      </c>
      <c r="C13" s="8"/>
      <c r="D13" s="8"/>
      <c r="E13" s="8"/>
      <c r="F13" s="9">
        <f t="shared" si="0"/>
        <v>0</v>
      </c>
      <c r="G13" s="13"/>
      <c r="H13" s="8"/>
      <c r="I13" s="8"/>
      <c r="J13" s="8">
        <v>7</v>
      </c>
      <c r="K13" s="8"/>
      <c r="L13" s="9">
        <f t="shared" si="1"/>
        <v>7</v>
      </c>
      <c r="M13" s="13"/>
      <c r="N13" s="8"/>
      <c r="O13" s="8"/>
      <c r="P13" s="8"/>
      <c r="Q13" s="8"/>
      <c r="R13" s="15">
        <f t="shared" si="2"/>
        <v>7</v>
      </c>
      <c r="S13" s="13"/>
    </row>
    <row r="14" spans="1:20" ht="15" x14ac:dyDescent="0.25">
      <c r="A14" s="44" t="s">
        <v>382</v>
      </c>
      <c r="B14" s="44" t="s">
        <v>76</v>
      </c>
      <c r="C14" s="44"/>
      <c r="D14" s="44"/>
      <c r="E14" s="44"/>
      <c r="F14" s="45">
        <f t="shared" si="0"/>
        <v>0</v>
      </c>
      <c r="G14" s="44"/>
      <c r="H14" s="44"/>
      <c r="I14" s="44"/>
      <c r="J14" s="44"/>
      <c r="K14" s="44">
        <v>7</v>
      </c>
      <c r="L14" s="45">
        <f t="shared" si="1"/>
        <v>7</v>
      </c>
      <c r="M14" s="44"/>
      <c r="N14" s="44"/>
      <c r="O14" s="44"/>
      <c r="P14" s="44"/>
      <c r="Q14" s="44"/>
      <c r="R14" s="46">
        <f t="shared" si="2"/>
        <v>7</v>
      </c>
      <c r="S14" s="13"/>
    </row>
    <row r="15" spans="1:20" ht="15" x14ac:dyDescent="0.25">
      <c r="A15" s="8" t="s">
        <v>95</v>
      </c>
      <c r="B15" s="8" t="s">
        <v>36</v>
      </c>
      <c r="C15" s="8">
        <v>1</v>
      </c>
      <c r="D15" s="8"/>
      <c r="E15" s="8">
        <v>5</v>
      </c>
      <c r="F15" s="9">
        <f t="shared" si="0"/>
        <v>6</v>
      </c>
      <c r="G15" s="13"/>
      <c r="H15" s="8"/>
      <c r="I15" s="8"/>
      <c r="J15" s="8"/>
      <c r="K15" s="8"/>
      <c r="L15" s="9">
        <f t="shared" si="1"/>
        <v>6</v>
      </c>
      <c r="M15" s="13"/>
      <c r="N15" s="8"/>
      <c r="O15" s="8"/>
      <c r="P15" s="8"/>
      <c r="Q15" s="8"/>
      <c r="R15" s="15">
        <f t="shared" si="2"/>
        <v>6</v>
      </c>
      <c r="S15" s="13"/>
    </row>
    <row r="16" spans="1:20" ht="15" x14ac:dyDescent="0.25">
      <c r="A16" s="8" t="s">
        <v>153</v>
      </c>
      <c r="B16" s="8" t="s">
        <v>88</v>
      </c>
      <c r="C16" s="8"/>
      <c r="D16" s="8">
        <v>2</v>
      </c>
      <c r="E16" s="8"/>
      <c r="F16" s="9">
        <f t="shared" si="0"/>
        <v>2</v>
      </c>
      <c r="G16" s="13"/>
      <c r="H16" s="8"/>
      <c r="I16" s="8"/>
      <c r="J16" s="8"/>
      <c r="K16" s="8"/>
      <c r="L16" s="9">
        <f t="shared" si="1"/>
        <v>2</v>
      </c>
      <c r="M16" s="13"/>
      <c r="N16" s="8"/>
      <c r="O16" s="8"/>
      <c r="P16" s="8">
        <v>4</v>
      </c>
      <c r="Q16" s="8"/>
      <c r="R16" s="15">
        <f t="shared" si="2"/>
        <v>6</v>
      </c>
      <c r="S16" s="13"/>
    </row>
    <row r="17" spans="1:19" ht="15" x14ac:dyDescent="0.25">
      <c r="A17" s="8" t="s">
        <v>279</v>
      </c>
      <c r="B17" s="8" t="s">
        <v>280</v>
      </c>
      <c r="C17" s="9"/>
      <c r="D17" s="9"/>
      <c r="E17" s="9"/>
      <c r="F17" s="9">
        <f t="shared" si="0"/>
        <v>0</v>
      </c>
      <c r="G17" s="13"/>
      <c r="H17" s="19">
        <v>5</v>
      </c>
      <c r="I17" s="9"/>
      <c r="J17" s="9"/>
      <c r="K17" s="9"/>
      <c r="L17" s="9">
        <f t="shared" si="1"/>
        <v>5</v>
      </c>
      <c r="M17" s="13"/>
      <c r="N17" s="16"/>
      <c r="O17" s="15"/>
      <c r="P17" s="15"/>
      <c r="Q17" s="15"/>
      <c r="R17" s="15">
        <f t="shared" si="2"/>
        <v>5</v>
      </c>
      <c r="S17" s="13"/>
    </row>
    <row r="18" spans="1:19" ht="15" x14ac:dyDescent="0.25">
      <c r="A18" s="44" t="s">
        <v>383</v>
      </c>
      <c r="B18" s="44" t="s">
        <v>76</v>
      </c>
      <c r="C18" s="44"/>
      <c r="D18" s="44"/>
      <c r="E18" s="44"/>
      <c r="F18" s="45">
        <f t="shared" si="0"/>
        <v>0</v>
      </c>
      <c r="G18" s="44"/>
      <c r="H18" s="44"/>
      <c r="I18" s="44"/>
      <c r="J18" s="44"/>
      <c r="K18" s="44">
        <v>5</v>
      </c>
      <c r="L18" s="45">
        <f t="shared" si="1"/>
        <v>5</v>
      </c>
      <c r="M18" s="44"/>
      <c r="N18" s="44"/>
      <c r="O18" s="44"/>
      <c r="P18" s="44"/>
      <c r="Q18" s="44"/>
      <c r="R18" s="46">
        <f t="shared" si="2"/>
        <v>5</v>
      </c>
      <c r="S18" s="13"/>
    </row>
    <row r="19" spans="1:19" ht="15" x14ac:dyDescent="0.25">
      <c r="A19" s="8" t="s">
        <v>445</v>
      </c>
      <c r="B19" s="8" t="s">
        <v>385</v>
      </c>
      <c r="C19" s="8"/>
      <c r="D19" s="8"/>
      <c r="E19" s="8"/>
      <c r="F19" s="9">
        <f t="shared" si="0"/>
        <v>0</v>
      </c>
      <c r="G19" s="13"/>
      <c r="H19" s="8"/>
      <c r="I19" s="8"/>
      <c r="J19" s="8"/>
      <c r="K19" s="8"/>
      <c r="L19" s="9">
        <f t="shared" si="1"/>
        <v>0</v>
      </c>
      <c r="M19" s="13"/>
      <c r="N19" s="8">
        <v>3</v>
      </c>
      <c r="O19" s="8"/>
      <c r="P19" s="8"/>
      <c r="Q19" s="8">
        <v>2</v>
      </c>
      <c r="R19" s="15">
        <f t="shared" si="2"/>
        <v>5</v>
      </c>
      <c r="S19" s="13"/>
    </row>
    <row r="20" spans="1:19" ht="15" x14ac:dyDescent="0.25">
      <c r="A20" s="8" t="s">
        <v>313</v>
      </c>
      <c r="B20" s="8" t="s">
        <v>40</v>
      </c>
      <c r="C20" s="8"/>
      <c r="D20" s="8"/>
      <c r="E20" s="8"/>
      <c r="F20" s="9">
        <f t="shared" si="0"/>
        <v>0</v>
      </c>
      <c r="G20" s="13"/>
      <c r="H20" s="8"/>
      <c r="I20" s="8">
        <v>4</v>
      </c>
      <c r="J20" s="8"/>
      <c r="K20" s="8"/>
      <c r="L20" s="9">
        <f t="shared" si="1"/>
        <v>4</v>
      </c>
      <c r="M20" s="13"/>
      <c r="N20" s="8"/>
      <c r="O20" s="8"/>
      <c r="P20" s="8"/>
      <c r="Q20" s="8"/>
      <c r="R20" s="15">
        <f t="shared" si="2"/>
        <v>4</v>
      </c>
      <c r="S20" s="13"/>
    </row>
    <row r="21" spans="1:19" ht="15" x14ac:dyDescent="0.25">
      <c r="A21" s="44" t="s">
        <v>492</v>
      </c>
      <c r="B21" s="44" t="s">
        <v>76</v>
      </c>
      <c r="C21" s="44"/>
      <c r="D21" s="44"/>
      <c r="E21" s="44"/>
      <c r="F21" s="45">
        <f t="shared" si="0"/>
        <v>0</v>
      </c>
      <c r="G21" s="44"/>
      <c r="H21" s="44"/>
      <c r="I21" s="44"/>
      <c r="J21" s="44"/>
      <c r="K21" s="44"/>
      <c r="L21" s="45">
        <f t="shared" si="1"/>
        <v>0</v>
      </c>
      <c r="M21" s="44"/>
      <c r="N21" s="44"/>
      <c r="O21" s="44"/>
      <c r="P21" s="44"/>
      <c r="Q21" s="44">
        <v>4</v>
      </c>
      <c r="R21" s="46">
        <f t="shared" si="2"/>
        <v>4</v>
      </c>
      <c r="S21" s="13"/>
    </row>
    <row r="22" spans="1:19" ht="15" x14ac:dyDescent="0.25">
      <c r="A22" s="8" t="s">
        <v>93</v>
      </c>
      <c r="B22" s="8" t="s">
        <v>40</v>
      </c>
      <c r="C22" s="8">
        <v>3</v>
      </c>
      <c r="D22" s="8"/>
      <c r="E22" s="8"/>
      <c r="F22" s="9">
        <f t="shared" si="0"/>
        <v>3</v>
      </c>
      <c r="G22" s="13"/>
      <c r="H22" s="8"/>
      <c r="I22" s="8"/>
      <c r="J22" s="8"/>
      <c r="K22" s="8"/>
      <c r="L22" s="9">
        <f t="shared" si="1"/>
        <v>3</v>
      </c>
      <c r="M22" s="13"/>
      <c r="N22" s="8"/>
      <c r="O22" s="8"/>
      <c r="P22" s="8"/>
      <c r="Q22" s="8"/>
      <c r="R22" s="15">
        <f t="shared" si="2"/>
        <v>3</v>
      </c>
      <c r="S22" s="13"/>
    </row>
    <row r="23" spans="1:19" ht="15" x14ac:dyDescent="0.25">
      <c r="A23" s="8" t="s">
        <v>154</v>
      </c>
      <c r="B23" s="8" t="s">
        <v>90</v>
      </c>
      <c r="C23" s="8"/>
      <c r="D23" s="8">
        <v>1</v>
      </c>
      <c r="E23" s="8"/>
      <c r="F23" s="9">
        <f t="shared" si="0"/>
        <v>1</v>
      </c>
      <c r="G23" s="13"/>
      <c r="H23" s="8"/>
      <c r="I23" s="8">
        <v>2</v>
      </c>
      <c r="J23" s="8"/>
      <c r="K23" s="8"/>
      <c r="L23" s="9">
        <f t="shared" si="1"/>
        <v>3</v>
      </c>
      <c r="M23" s="13"/>
      <c r="N23" s="8"/>
      <c r="O23" s="8"/>
      <c r="P23" s="8"/>
      <c r="Q23" s="8"/>
      <c r="R23" s="15">
        <f t="shared" si="2"/>
        <v>3</v>
      </c>
      <c r="S23" s="13"/>
    </row>
    <row r="24" spans="1:19" ht="15" x14ac:dyDescent="0.25">
      <c r="A24" s="8" t="s">
        <v>314</v>
      </c>
      <c r="B24" s="8" t="s">
        <v>216</v>
      </c>
      <c r="C24" s="8"/>
      <c r="D24" s="8"/>
      <c r="E24" s="8"/>
      <c r="F24" s="9">
        <f t="shared" si="0"/>
        <v>0</v>
      </c>
      <c r="G24" s="13"/>
      <c r="H24" s="8"/>
      <c r="I24" s="8">
        <v>3</v>
      </c>
      <c r="J24" s="8"/>
      <c r="K24" s="8"/>
      <c r="L24" s="9">
        <f t="shared" si="1"/>
        <v>3</v>
      </c>
      <c r="M24" s="13"/>
      <c r="N24" s="8"/>
      <c r="O24" s="8"/>
      <c r="P24" s="8"/>
      <c r="Q24" s="8"/>
      <c r="R24" s="15">
        <f t="shared" si="2"/>
        <v>3</v>
      </c>
      <c r="S24" s="13"/>
    </row>
    <row r="25" spans="1:19" ht="15" x14ac:dyDescent="0.25">
      <c r="A25" s="8" t="s">
        <v>384</v>
      </c>
      <c r="B25" s="8" t="s">
        <v>385</v>
      </c>
      <c r="C25" s="8"/>
      <c r="D25" s="8"/>
      <c r="E25" s="8"/>
      <c r="F25" s="9">
        <f t="shared" si="0"/>
        <v>0</v>
      </c>
      <c r="G25" s="13"/>
      <c r="H25" s="8"/>
      <c r="I25" s="8"/>
      <c r="J25" s="8"/>
      <c r="K25" s="8">
        <v>3</v>
      </c>
      <c r="L25" s="9">
        <f t="shared" si="1"/>
        <v>3</v>
      </c>
      <c r="M25" s="13"/>
      <c r="N25" s="8"/>
      <c r="O25" s="8"/>
      <c r="P25" s="8"/>
      <c r="Q25" s="8"/>
      <c r="R25" s="15">
        <f t="shared" si="2"/>
        <v>3</v>
      </c>
      <c r="S25" s="13"/>
    </row>
    <row r="26" spans="1:19" ht="15" x14ac:dyDescent="0.25">
      <c r="A26" s="44" t="s">
        <v>521</v>
      </c>
      <c r="B26" s="44" t="s">
        <v>76</v>
      </c>
      <c r="C26" s="44"/>
      <c r="D26" s="44"/>
      <c r="E26" s="44"/>
      <c r="F26" s="45">
        <f t="shared" si="0"/>
        <v>0</v>
      </c>
      <c r="G26" s="44"/>
      <c r="H26" s="44"/>
      <c r="I26" s="44"/>
      <c r="J26" s="44"/>
      <c r="K26" s="44"/>
      <c r="L26" s="45">
        <f t="shared" si="1"/>
        <v>0</v>
      </c>
      <c r="M26" s="44"/>
      <c r="N26" s="44"/>
      <c r="O26" s="44"/>
      <c r="P26" s="44">
        <v>3</v>
      </c>
      <c r="Q26" s="44"/>
      <c r="R26" s="46">
        <f t="shared" si="2"/>
        <v>3</v>
      </c>
      <c r="S26" s="13"/>
    </row>
    <row r="27" spans="1:19" ht="15" x14ac:dyDescent="0.25">
      <c r="A27" s="8" t="s">
        <v>281</v>
      </c>
      <c r="B27" s="8" t="s">
        <v>96</v>
      </c>
      <c r="C27" s="8"/>
      <c r="D27" s="8"/>
      <c r="E27" s="8"/>
      <c r="F27" s="9">
        <f t="shared" si="0"/>
        <v>0</v>
      </c>
      <c r="G27" s="13"/>
      <c r="H27" s="8">
        <v>2</v>
      </c>
      <c r="I27" s="8"/>
      <c r="J27" s="8"/>
      <c r="K27" s="8"/>
      <c r="L27" s="9">
        <f t="shared" si="1"/>
        <v>2</v>
      </c>
      <c r="M27" s="13"/>
      <c r="N27" s="8"/>
      <c r="O27" s="8"/>
      <c r="P27" s="8"/>
      <c r="Q27" s="8"/>
      <c r="R27" s="15">
        <f t="shared" si="2"/>
        <v>2</v>
      </c>
      <c r="S27" s="13"/>
    </row>
    <row r="28" spans="1:19" ht="15" x14ac:dyDescent="0.25">
      <c r="A28" s="8" t="s">
        <v>522</v>
      </c>
      <c r="B28" s="8" t="s">
        <v>129</v>
      </c>
      <c r="C28" s="8"/>
      <c r="D28" s="8"/>
      <c r="E28" s="8"/>
      <c r="F28" s="9">
        <f t="shared" si="0"/>
        <v>0</v>
      </c>
      <c r="G28" s="13"/>
      <c r="H28" s="8"/>
      <c r="I28" s="8"/>
      <c r="J28" s="8"/>
      <c r="K28" s="8"/>
      <c r="L28" s="9">
        <f t="shared" si="1"/>
        <v>0</v>
      </c>
      <c r="M28" s="13"/>
      <c r="N28" s="8"/>
      <c r="O28" s="8"/>
      <c r="P28" s="8">
        <v>2</v>
      </c>
      <c r="Q28" s="8"/>
      <c r="R28" s="15">
        <f t="shared" si="2"/>
        <v>2</v>
      </c>
      <c r="S28" s="13"/>
    </row>
    <row r="29" spans="1:19" ht="15" x14ac:dyDescent="0.25">
      <c r="A29" s="8" t="s">
        <v>523</v>
      </c>
      <c r="B29" s="8" t="s">
        <v>96</v>
      </c>
      <c r="C29" s="8"/>
      <c r="D29" s="8"/>
      <c r="E29" s="8"/>
      <c r="F29" s="9">
        <f t="shared" si="0"/>
        <v>0</v>
      </c>
      <c r="G29" s="13"/>
      <c r="H29" s="8"/>
      <c r="I29" s="8"/>
      <c r="J29" s="8"/>
      <c r="K29" s="8"/>
      <c r="L29" s="9">
        <f t="shared" si="1"/>
        <v>0</v>
      </c>
      <c r="M29" s="13"/>
      <c r="N29" s="8"/>
      <c r="O29" s="8"/>
      <c r="P29" s="8">
        <v>1</v>
      </c>
      <c r="Q29" s="8"/>
      <c r="R29" s="15">
        <f t="shared" si="2"/>
        <v>1</v>
      </c>
      <c r="S29" s="13"/>
    </row>
    <row r="30" spans="1:19" ht="15" x14ac:dyDescent="0.25">
      <c r="R30" s="4"/>
    </row>
    <row r="31" spans="1:19" ht="15" x14ac:dyDescent="0.25">
      <c r="R31" s="4"/>
    </row>
    <row r="32" spans="1:19" ht="15" x14ac:dyDescent="0.25">
      <c r="R32" s="4"/>
    </row>
    <row r="33" spans="18:18" ht="15" x14ac:dyDescent="0.25">
      <c r="R33" s="4"/>
    </row>
    <row r="34" spans="18:18" ht="15" x14ac:dyDescent="0.25">
      <c r="R34" s="4"/>
    </row>
    <row r="35" spans="18:18" ht="15" x14ac:dyDescent="0.25">
      <c r="R35" s="4"/>
    </row>
    <row r="36" spans="18:18" ht="15" x14ac:dyDescent="0.25">
      <c r="R36" s="4"/>
    </row>
    <row r="37" spans="18:18" ht="15" x14ac:dyDescent="0.25">
      <c r="R37" s="4"/>
    </row>
  </sheetData>
  <autoFilter ref="A2:R2"/>
  <sortState ref="A3:R29">
    <sortCondition descending="1" ref="R3:R29"/>
  </sortState>
  <mergeCells count="3">
    <mergeCell ref="N1:R1"/>
    <mergeCell ref="H1:L1"/>
    <mergeCell ref="B1:F1"/>
  </mergeCells>
  <conditionalFormatting sqref="A1:A1048576">
    <cfRule type="duplicateValues" dxfId="1" priority="2"/>
  </conditionalFormatting>
  <conditionalFormatting sqref="A3:A2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zoomScale="80" zoomScaleNormal="80" workbookViewId="0">
      <selection activeCell="A23" sqref="A23:N23"/>
    </sheetView>
  </sheetViews>
  <sheetFormatPr defaultColWidth="8.6640625" defaultRowHeight="14.4" x14ac:dyDescent="0.3"/>
  <cols>
    <col min="1" max="1" width="27" customWidth="1"/>
    <col min="2" max="2" width="20.6640625" customWidth="1"/>
    <col min="3" max="3" width="7.88671875" bestFit="1" customWidth="1"/>
    <col min="4" max="4" width="8.109375" customWidth="1"/>
    <col min="5" max="5" width="8.6640625" style="2"/>
    <col min="6" max="6" width="3.44140625" customWidth="1"/>
    <col min="7" max="7" width="9.109375" bestFit="1" customWidth="1"/>
    <col min="9" max="9" width="11" style="2" customWidth="1"/>
    <col min="10" max="10" width="3.33203125" customWidth="1"/>
    <col min="14" max="14" width="13.109375" bestFit="1" customWidth="1"/>
    <col min="15" max="15" width="3.6640625" customWidth="1"/>
  </cols>
  <sheetData>
    <row r="1" spans="1:16" ht="18.75" x14ac:dyDescent="0.3">
      <c r="A1" s="11">
        <v>2025</v>
      </c>
      <c r="C1" s="42" t="s">
        <v>3</v>
      </c>
      <c r="D1" s="42"/>
      <c r="E1" s="42"/>
      <c r="G1" s="42" t="s">
        <v>41</v>
      </c>
      <c r="H1" s="42"/>
      <c r="I1" s="42"/>
      <c r="K1" s="42" t="s">
        <v>57</v>
      </c>
      <c r="L1" s="42"/>
      <c r="M1" s="42"/>
      <c r="N1" s="42"/>
    </row>
    <row r="2" spans="1:16" ht="30" x14ac:dyDescent="0.25">
      <c r="A2" s="7" t="s">
        <v>4</v>
      </c>
      <c r="B2" s="7" t="s">
        <v>5</v>
      </c>
      <c r="C2" s="9" t="s">
        <v>6</v>
      </c>
      <c r="D2" s="9" t="s">
        <v>8</v>
      </c>
      <c r="E2" s="10" t="s">
        <v>256</v>
      </c>
      <c r="F2" s="13"/>
      <c r="G2" s="9" t="s">
        <v>283</v>
      </c>
      <c r="H2" s="9" t="s">
        <v>58</v>
      </c>
      <c r="I2" s="6" t="s">
        <v>255</v>
      </c>
      <c r="J2" s="13"/>
      <c r="K2" s="9" t="s">
        <v>431</v>
      </c>
      <c r="L2" s="9" t="s">
        <v>6</v>
      </c>
      <c r="M2" s="9" t="s">
        <v>283</v>
      </c>
      <c r="N2" s="10" t="s">
        <v>257</v>
      </c>
      <c r="O2" s="14"/>
    </row>
    <row r="3" spans="1:16" ht="15" x14ac:dyDescent="0.25">
      <c r="A3" s="28" t="s">
        <v>240</v>
      </c>
      <c r="B3" s="28" t="s">
        <v>111</v>
      </c>
      <c r="C3" s="28"/>
      <c r="D3" s="28">
        <v>1</v>
      </c>
      <c r="E3" s="29">
        <f t="shared" ref="E3:E26" si="0">SUM(C3+D3)</f>
        <v>1</v>
      </c>
      <c r="F3" s="28"/>
      <c r="G3" s="28">
        <v>2</v>
      </c>
      <c r="H3" s="28">
        <v>7</v>
      </c>
      <c r="I3" s="29">
        <f t="shared" ref="I3:I26" si="1">SUM(E3+G3+H3)</f>
        <v>10</v>
      </c>
      <c r="J3" s="28"/>
      <c r="K3" s="28"/>
      <c r="L3" s="28">
        <v>4</v>
      </c>
      <c r="M3" s="28">
        <v>3</v>
      </c>
      <c r="N3" s="29">
        <f t="shared" ref="N3:N26" si="2">I3+K3+M3+L3</f>
        <v>17</v>
      </c>
      <c r="O3" s="30"/>
      <c r="P3" s="31">
        <v>1</v>
      </c>
    </row>
    <row r="4" spans="1:16" ht="15" x14ac:dyDescent="0.25">
      <c r="A4" s="44" t="s">
        <v>118</v>
      </c>
      <c r="B4" s="44" t="s">
        <v>76</v>
      </c>
      <c r="C4" s="44">
        <v>7</v>
      </c>
      <c r="D4" s="44"/>
      <c r="E4" s="45">
        <f t="shared" si="0"/>
        <v>7</v>
      </c>
      <c r="F4" s="44"/>
      <c r="G4" s="44"/>
      <c r="H4" s="44">
        <v>3</v>
      </c>
      <c r="I4" s="45">
        <f t="shared" si="1"/>
        <v>10</v>
      </c>
      <c r="J4" s="44"/>
      <c r="K4" s="44"/>
      <c r="L4" s="44">
        <v>7</v>
      </c>
      <c r="M4" s="44"/>
      <c r="N4" s="45">
        <f t="shared" si="2"/>
        <v>17</v>
      </c>
      <c r="O4" s="30"/>
      <c r="P4" s="31">
        <v>1</v>
      </c>
    </row>
    <row r="5" spans="1:16" ht="15" x14ac:dyDescent="0.25">
      <c r="A5" s="28" t="s">
        <v>236</v>
      </c>
      <c r="B5" s="28" t="s">
        <v>216</v>
      </c>
      <c r="C5" s="28"/>
      <c r="D5" s="28">
        <v>7</v>
      </c>
      <c r="E5" s="29">
        <f t="shared" si="0"/>
        <v>7</v>
      </c>
      <c r="F5" s="28"/>
      <c r="G5" s="28"/>
      <c r="H5" s="28"/>
      <c r="I5" s="29">
        <f t="shared" si="1"/>
        <v>7</v>
      </c>
      <c r="J5" s="28"/>
      <c r="K5" s="28">
        <v>5</v>
      </c>
      <c r="L5" s="28"/>
      <c r="M5" s="28"/>
      <c r="N5" s="29">
        <f t="shared" si="2"/>
        <v>12</v>
      </c>
      <c r="O5" s="30"/>
      <c r="P5" s="31">
        <v>3</v>
      </c>
    </row>
    <row r="6" spans="1:16" ht="15" x14ac:dyDescent="0.25">
      <c r="A6" s="28" t="s">
        <v>237</v>
      </c>
      <c r="B6" s="28" t="s">
        <v>216</v>
      </c>
      <c r="C6" s="28"/>
      <c r="D6" s="28">
        <v>5</v>
      </c>
      <c r="E6" s="29">
        <f t="shared" si="0"/>
        <v>5</v>
      </c>
      <c r="F6" s="28"/>
      <c r="G6" s="28"/>
      <c r="H6" s="28"/>
      <c r="I6" s="29">
        <f t="shared" si="1"/>
        <v>5</v>
      </c>
      <c r="J6" s="28"/>
      <c r="K6" s="28">
        <v>7</v>
      </c>
      <c r="L6" s="28"/>
      <c r="M6" s="28"/>
      <c r="N6" s="29">
        <f t="shared" si="2"/>
        <v>12</v>
      </c>
      <c r="O6" s="30"/>
      <c r="P6" s="31">
        <v>3</v>
      </c>
    </row>
    <row r="7" spans="1:16" ht="15" x14ac:dyDescent="0.25">
      <c r="A7" s="28" t="s">
        <v>469</v>
      </c>
      <c r="B7" s="28" t="s">
        <v>470</v>
      </c>
      <c r="C7" s="28"/>
      <c r="D7" s="28"/>
      <c r="E7" s="29">
        <f t="shared" si="0"/>
        <v>0</v>
      </c>
      <c r="F7" s="28"/>
      <c r="G7" s="28">
        <v>7</v>
      </c>
      <c r="H7" s="28"/>
      <c r="I7" s="29">
        <f t="shared" si="1"/>
        <v>7</v>
      </c>
      <c r="J7" s="28"/>
      <c r="K7" s="28"/>
      <c r="L7" s="28"/>
      <c r="M7" s="28">
        <v>5</v>
      </c>
      <c r="N7" s="29">
        <f t="shared" si="2"/>
        <v>12</v>
      </c>
      <c r="O7" s="30"/>
      <c r="P7" s="31">
        <v>3</v>
      </c>
    </row>
    <row r="8" spans="1:16" ht="15" x14ac:dyDescent="0.25">
      <c r="A8" s="28" t="s">
        <v>119</v>
      </c>
      <c r="B8" s="28" t="s">
        <v>121</v>
      </c>
      <c r="C8" s="28">
        <v>5</v>
      </c>
      <c r="D8" s="28"/>
      <c r="E8" s="29">
        <f t="shared" si="0"/>
        <v>5</v>
      </c>
      <c r="F8" s="28"/>
      <c r="G8" s="28"/>
      <c r="H8" s="28"/>
      <c r="I8" s="29">
        <f t="shared" si="1"/>
        <v>5</v>
      </c>
      <c r="J8" s="28"/>
      <c r="K8" s="28"/>
      <c r="L8" s="28">
        <v>5</v>
      </c>
      <c r="M8" s="28"/>
      <c r="N8" s="29">
        <f t="shared" si="2"/>
        <v>10</v>
      </c>
      <c r="O8" s="30"/>
      <c r="P8" s="31">
        <v>6</v>
      </c>
    </row>
    <row r="9" spans="1:16" ht="15" x14ac:dyDescent="0.25">
      <c r="A9" s="8" t="s">
        <v>238</v>
      </c>
      <c r="B9" s="8" t="s">
        <v>56</v>
      </c>
      <c r="C9" s="8"/>
      <c r="D9" s="8">
        <v>4</v>
      </c>
      <c r="E9" s="9">
        <f t="shared" si="0"/>
        <v>4</v>
      </c>
      <c r="F9" s="13"/>
      <c r="G9" s="8">
        <v>5</v>
      </c>
      <c r="H9" s="8"/>
      <c r="I9" s="9">
        <f t="shared" si="1"/>
        <v>9</v>
      </c>
      <c r="J9" s="13"/>
      <c r="K9" s="8"/>
      <c r="L9" s="8"/>
      <c r="M9" s="8"/>
      <c r="N9" s="9">
        <f t="shared" si="2"/>
        <v>9</v>
      </c>
      <c r="O9" s="14"/>
    </row>
    <row r="10" spans="1:16" ht="15" x14ac:dyDescent="0.25">
      <c r="A10" s="8" t="s">
        <v>348</v>
      </c>
      <c r="B10" s="8" t="s">
        <v>216</v>
      </c>
      <c r="C10" s="8"/>
      <c r="D10" s="8"/>
      <c r="E10" s="9">
        <f t="shared" si="0"/>
        <v>0</v>
      </c>
      <c r="F10" s="13"/>
      <c r="G10" s="8"/>
      <c r="H10" s="8">
        <v>5</v>
      </c>
      <c r="I10" s="9">
        <f t="shared" si="1"/>
        <v>5</v>
      </c>
      <c r="J10" s="13"/>
      <c r="K10" s="8">
        <v>4</v>
      </c>
      <c r="L10" s="8"/>
      <c r="M10" s="8"/>
      <c r="N10" s="9">
        <f t="shared" si="2"/>
        <v>9</v>
      </c>
      <c r="O10" s="14"/>
    </row>
    <row r="11" spans="1:16" ht="15" x14ac:dyDescent="0.25">
      <c r="A11" s="8" t="s">
        <v>120</v>
      </c>
      <c r="B11" s="8" t="s">
        <v>111</v>
      </c>
      <c r="C11" s="8">
        <v>4</v>
      </c>
      <c r="D11" s="8"/>
      <c r="E11" s="9">
        <f t="shared" si="0"/>
        <v>4</v>
      </c>
      <c r="F11" s="13"/>
      <c r="G11" s="8">
        <v>3</v>
      </c>
      <c r="H11" s="8"/>
      <c r="I11" s="9">
        <f t="shared" si="1"/>
        <v>7</v>
      </c>
      <c r="J11" s="13"/>
      <c r="K11" s="8"/>
      <c r="L11" s="8"/>
      <c r="M11" s="8"/>
      <c r="N11" s="9">
        <f t="shared" si="2"/>
        <v>7</v>
      </c>
      <c r="O11" s="14"/>
    </row>
    <row r="12" spans="1:16" ht="15" x14ac:dyDescent="0.25">
      <c r="A12" s="20" t="s">
        <v>301</v>
      </c>
      <c r="B12" s="20" t="s">
        <v>88</v>
      </c>
      <c r="C12" s="20"/>
      <c r="D12" s="20"/>
      <c r="E12" s="9">
        <f t="shared" si="0"/>
        <v>0</v>
      </c>
      <c r="F12" s="22"/>
      <c r="G12" s="20"/>
      <c r="H12" s="20"/>
      <c r="I12" s="9">
        <f t="shared" si="1"/>
        <v>0</v>
      </c>
      <c r="J12" s="22"/>
      <c r="K12" s="20"/>
      <c r="L12" s="20"/>
      <c r="M12" s="20">
        <v>7</v>
      </c>
      <c r="N12" s="9">
        <f t="shared" si="2"/>
        <v>7</v>
      </c>
      <c r="O12" s="14"/>
    </row>
    <row r="13" spans="1:16" ht="15" x14ac:dyDescent="0.25">
      <c r="A13" s="8" t="s">
        <v>239</v>
      </c>
      <c r="B13" s="8" t="s">
        <v>64</v>
      </c>
      <c r="C13" s="8"/>
      <c r="D13" s="8">
        <v>3</v>
      </c>
      <c r="E13" s="9">
        <f t="shared" si="0"/>
        <v>3</v>
      </c>
      <c r="F13" s="13"/>
      <c r="G13" s="8"/>
      <c r="H13" s="8"/>
      <c r="I13" s="9">
        <f t="shared" si="1"/>
        <v>3</v>
      </c>
      <c r="J13" s="13"/>
      <c r="K13" s="8">
        <v>3</v>
      </c>
      <c r="L13" s="8"/>
      <c r="M13" s="8"/>
      <c r="N13" s="9">
        <f t="shared" si="2"/>
        <v>6</v>
      </c>
      <c r="O13" s="13"/>
    </row>
    <row r="14" spans="1:16" ht="15" x14ac:dyDescent="0.25">
      <c r="A14" s="44" t="s">
        <v>300</v>
      </c>
      <c r="B14" s="44" t="s">
        <v>76</v>
      </c>
      <c r="C14" s="44"/>
      <c r="D14" s="44"/>
      <c r="E14" s="45">
        <f t="shared" si="0"/>
        <v>0</v>
      </c>
      <c r="F14" s="44"/>
      <c r="G14" s="44">
        <v>1</v>
      </c>
      <c r="H14" s="44"/>
      <c r="I14" s="45">
        <f t="shared" si="1"/>
        <v>1</v>
      </c>
      <c r="J14" s="44"/>
      <c r="K14" s="44"/>
      <c r="L14" s="44"/>
      <c r="M14" s="44">
        <v>4</v>
      </c>
      <c r="N14" s="45">
        <f t="shared" si="2"/>
        <v>5</v>
      </c>
      <c r="O14" s="13"/>
    </row>
    <row r="15" spans="1:16" ht="15" x14ac:dyDescent="0.25">
      <c r="A15" s="8" t="s">
        <v>299</v>
      </c>
      <c r="B15" s="8" t="s">
        <v>110</v>
      </c>
      <c r="C15" s="8"/>
      <c r="D15" s="8"/>
      <c r="E15" s="9">
        <f t="shared" si="0"/>
        <v>0</v>
      </c>
      <c r="F15" s="13"/>
      <c r="G15" s="8">
        <v>4</v>
      </c>
      <c r="H15" s="8"/>
      <c r="I15" s="9">
        <f t="shared" si="1"/>
        <v>4</v>
      </c>
      <c r="J15" s="13"/>
      <c r="K15" s="8"/>
      <c r="L15" s="8"/>
      <c r="M15" s="8"/>
      <c r="N15" s="9">
        <f t="shared" si="2"/>
        <v>4</v>
      </c>
      <c r="O15" s="13"/>
    </row>
    <row r="16" spans="1:16" ht="15" x14ac:dyDescent="0.25">
      <c r="A16" s="8" t="s">
        <v>125</v>
      </c>
      <c r="B16" s="8" t="s">
        <v>56</v>
      </c>
      <c r="C16" s="8"/>
      <c r="D16" s="8">
        <v>2</v>
      </c>
      <c r="E16" s="9">
        <f t="shared" si="0"/>
        <v>2</v>
      </c>
      <c r="F16" s="13"/>
      <c r="G16" s="8"/>
      <c r="H16" s="8">
        <v>2</v>
      </c>
      <c r="I16" s="9">
        <f t="shared" si="1"/>
        <v>4</v>
      </c>
      <c r="J16" s="13"/>
      <c r="K16" s="8"/>
      <c r="L16" s="8"/>
      <c r="M16" s="8"/>
      <c r="N16" s="9">
        <f t="shared" si="2"/>
        <v>4</v>
      </c>
      <c r="O16" s="13"/>
    </row>
    <row r="17" spans="1:15" ht="15" x14ac:dyDescent="0.25">
      <c r="A17" s="8" t="s">
        <v>349</v>
      </c>
      <c r="B17" s="8" t="s">
        <v>56</v>
      </c>
      <c r="C17" s="8"/>
      <c r="D17" s="8"/>
      <c r="E17" s="9">
        <f t="shared" si="0"/>
        <v>0</v>
      </c>
      <c r="F17" s="13"/>
      <c r="G17" s="8"/>
      <c r="H17" s="8">
        <v>4</v>
      </c>
      <c r="I17" s="9">
        <f t="shared" si="1"/>
        <v>4</v>
      </c>
      <c r="J17" s="13"/>
      <c r="K17" s="8"/>
      <c r="L17" s="8"/>
      <c r="M17" s="8"/>
      <c r="N17" s="9">
        <f t="shared" si="2"/>
        <v>4</v>
      </c>
      <c r="O17" s="13"/>
    </row>
    <row r="18" spans="1:15" ht="15" x14ac:dyDescent="0.25">
      <c r="A18" s="8" t="s">
        <v>122</v>
      </c>
      <c r="B18" s="8" t="s">
        <v>126</v>
      </c>
      <c r="C18" s="8">
        <v>3</v>
      </c>
      <c r="D18" s="8"/>
      <c r="E18" s="9">
        <f t="shared" si="0"/>
        <v>3</v>
      </c>
      <c r="F18" s="13"/>
      <c r="G18" s="8"/>
      <c r="H18" s="8"/>
      <c r="I18" s="9">
        <f t="shared" si="1"/>
        <v>3</v>
      </c>
      <c r="J18" s="13"/>
      <c r="K18" s="8"/>
      <c r="L18" s="8"/>
      <c r="M18" s="8"/>
      <c r="N18" s="9">
        <f t="shared" si="2"/>
        <v>3</v>
      </c>
      <c r="O18" s="13"/>
    </row>
    <row r="19" spans="1:15" ht="15" x14ac:dyDescent="0.25">
      <c r="A19" s="8" t="s">
        <v>449</v>
      </c>
      <c r="B19" s="8" t="s">
        <v>111</v>
      </c>
      <c r="C19" s="8"/>
      <c r="D19" s="8"/>
      <c r="E19" s="9">
        <f t="shared" si="0"/>
        <v>0</v>
      </c>
      <c r="F19" s="13"/>
      <c r="G19" s="8"/>
      <c r="H19" s="8"/>
      <c r="I19" s="9">
        <f t="shared" si="1"/>
        <v>0</v>
      </c>
      <c r="J19" s="13"/>
      <c r="K19" s="8">
        <v>2</v>
      </c>
      <c r="L19" s="8">
        <v>1</v>
      </c>
      <c r="M19" s="8"/>
      <c r="N19" s="9">
        <f t="shared" si="2"/>
        <v>3</v>
      </c>
      <c r="O19" s="13"/>
    </row>
    <row r="20" spans="1:15" ht="15" x14ac:dyDescent="0.25">
      <c r="A20" s="8" t="s">
        <v>450</v>
      </c>
      <c r="B20" s="8" t="s">
        <v>111</v>
      </c>
      <c r="C20" s="8"/>
      <c r="D20" s="8"/>
      <c r="E20" s="9">
        <f t="shared" si="0"/>
        <v>0</v>
      </c>
      <c r="F20" s="13"/>
      <c r="G20" s="8"/>
      <c r="H20" s="8"/>
      <c r="I20" s="9">
        <f t="shared" si="1"/>
        <v>0</v>
      </c>
      <c r="J20" s="13"/>
      <c r="K20" s="8">
        <v>1</v>
      </c>
      <c r="L20" s="8"/>
      <c r="M20" s="8">
        <v>2</v>
      </c>
      <c r="N20" s="9">
        <f t="shared" si="2"/>
        <v>3</v>
      </c>
      <c r="O20" s="13"/>
    </row>
    <row r="21" spans="1:15" ht="15" x14ac:dyDescent="0.25">
      <c r="A21" s="8" t="s">
        <v>496</v>
      </c>
      <c r="B21" s="8" t="s">
        <v>470</v>
      </c>
      <c r="C21" s="8"/>
      <c r="D21" s="8"/>
      <c r="E21" s="9">
        <f t="shared" si="0"/>
        <v>0</v>
      </c>
      <c r="F21" s="13"/>
      <c r="G21" s="8"/>
      <c r="H21" s="8"/>
      <c r="I21" s="9">
        <f t="shared" si="1"/>
        <v>0</v>
      </c>
      <c r="J21" s="13"/>
      <c r="K21" s="8"/>
      <c r="L21" s="8">
        <v>3</v>
      </c>
      <c r="M21" s="8"/>
      <c r="N21" s="9">
        <f t="shared" si="2"/>
        <v>3</v>
      </c>
      <c r="O21" s="13"/>
    </row>
    <row r="22" spans="1:15" ht="15" x14ac:dyDescent="0.25">
      <c r="A22" s="8" t="s">
        <v>123</v>
      </c>
      <c r="B22" s="8" t="s">
        <v>64</v>
      </c>
      <c r="C22" s="8">
        <v>2</v>
      </c>
      <c r="D22" s="8"/>
      <c r="E22" s="9">
        <f t="shared" si="0"/>
        <v>2</v>
      </c>
      <c r="F22" s="13"/>
      <c r="G22" s="8"/>
      <c r="H22" s="8"/>
      <c r="I22" s="9">
        <f t="shared" si="1"/>
        <v>2</v>
      </c>
      <c r="J22" s="13"/>
      <c r="K22" s="8"/>
      <c r="L22" s="8"/>
      <c r="M22" s="8"/>
      <c r="N22" s="9">
        <f t="shared" si="2"/>
        <v>2</v>
      </c>
      <c r="O22" s="13"/>
    </row>
    <row r="23" spans="1:15" ht="15" x14ac:dyDescent="0.25">
      <c r="A23" s="44" t="s">
        <v>524</v>
      </c>
      <c r="B23" s="44" t="s">
        <v>76</v>
      </c>
      <c r="C23" s="44"/>
      <c r="D23" s="44"/>
      <c r="E23" s="45">
        <f t="shared" si="0"/>
        <v>0</v>
      </c>
      <c r="F23" s="44"/>
      <c r="G23" s="44"/>
      <c r="H23" s="44"/>
      <c r="I23" s="45">
        <f t="shared" si="1"/>
        <v>0</v>
      </c>
      <c r="J23" s="44"/>
      <c r="K23" s="44"/>
      <c r="L23" s="44">
        <v>2</v>
      </c>
      <c r="M23" s="44"/>
      <c r="N23" s="45">
        <f t="shared" si="2"/>
        <v>2</v>
      </c>
      <c r="O23" s="13"/>
    </row>
    <row r="24" spans="1:15" ht="15" x14ac:dyDescent="0.25">
      <c r="A24" s="8" t="s">
        <v>124</v>
      </c>
      <c r="B24" s="8" t="s">
        <v>111</v>
      </c>
      <c r="C24" s="8">
        <v>1</v>
      </c>
      <c r="D24" s="8"/>
      <c r="E24" s="9">
        <f t="shared" si="0"/>
        <v>1</v>
      </c>
      <c r="F24" s="13"/>
      <c r="G24" s="8"/>
      <c r="H24" s="8"/>
      <c r="I24" s="9">
        <f t="shared" si="1"/>
        <v>1</v>
      </c>
      <c r="J24" s="13"/>
      <c r="K24" s="8"/>
      <c r="L24" s="8"/>
      <c r="M24" s="8"/>
      <c r="N24" s="9">
        <f t="shared" si="2"/>
        <v>1</v>
      </c>
      <c r="O24" s="13"/>
    </row>
    <row r="25" spans="1:15" ht="15" x14ac:dyDescent="0.25">
      <c r="A25" s="8" t="s">
        <v>350</v>
      </c>
      <c r="B25" s="8" t="s">
        <v>77</v>
      </c>
      <c r="C25" s="8"/>
      <c r="D25" s="8"/>
      <c r="E25" s="9">
        <f t="shared" si="0"/>
        <v>0</v>
      </c>
      <c r="F25" s="13"/>
      <c r="G25" s="8"/>
      <c r="H25" s="8">
        <v>1</v>
      </c>
      <c r="I25" s="9">
        <f t="shared" si="1"/>
        <v>1</v>
      </c>
      <c r="J25" s="13"/>
      <c r="K25" s="8"/>
      <c r="L25" s="8"/>
      <c r="M25" s="8"/>
      <c r="N25" s="9">
        <f t="shared" si="2"/>
        <v>1</v>
      </c>
      <c r="O25" s="13"/>
    </row>
    <row r="26" spans="1:15" ht="15" x14ac:dyDescent="0.25">
      <c r="A26" s="8" t="s">
        <v>471</v>
      </c>
      <c r="B26" s="8" t="s">
        <v>181</v>
      </c>
      <c r="C26" s="8"/>
      <c r="D26" s="8"/>
      <c r="E26" s="9">
        <f t="shared" si="0"/>
        <v>0</v>
      </c>
      <c r="F26" s="13"/>
      <c r="G26" s="8"/>
      <c r="H26" s="8"/>
      <c r="I26" s="9">
        <f t="shared" si="1"/>
        <v>0</v>
      </c>
      <c r="J26" s="13"/>
      <c r="K26" s="8"/>
      <c r="L26" s="8"/>
      <c r="M26" s="8">
        <v>1</v>
      </c>
      <c r="N26" s="9">
        <f t="shared" si="2"/>
        <v>1</v>
      </c>
      <c r="O26" s="13"/>
    </row>
    <row r="87" spans="9:9" x14ac:dyDescent="0.3">
      <c r="I87" s="2" t="e">
        <f>SUM(E87+G87+H87+#REF!)</f>
        <v>#REF!</v>
      </c>
    </row>
    <row r="88" spans="9:9" x14ac:dyDescent="0.3">
      <c r="I88" s="2" t="e">
        <f>SUM(E88+G88+H88+#REF!)</f>
        <v>#REF!</v>
      </c>
    </row>
    <row r="89" spans="9:9" x14ac:dyDescent="0.3">
      <c r="I89" s="2" t="e">
        <f>SUM(E89+G89+H89+#REF!)</f>
        <v>#REF!</v>
      </c>
    </row>
    <row r="90" spans="9:9" x14ac:dyDescent="0.3">
      <c r="I90" s="2" t="e">
        <f>SUM(E90+G90+H90+#REF!)</f>
        <v>#REF!</v>
      </c>
    </row>
    <row r="91" spans="9:9" x14ac:dyDescent="0.3">
      <c r="I91" s="2" t="e">
        <f>SUM(E91+G91+H91+#REF!)</f>
        <v>#REF!</v>
      </c>
    </row>
    <row r="92" spans="9:9" x14ac:dyDescent="0.3">
      <c r="I92" s="2" t="e">
        <f>SUM(E92+G92+H92+#REF!)</f>
        <v>#REF!</v>
      </c>
    </row>
  </sheetData>
  <autoFilter ref="A2:N2"/>
  <sortState ref="A3:N26">
    <sortCondition descending="1" ref="N3:N26"/>
  </sortState>
  <mergeCells count="3">
    <mergeCell ref="G1:I1"/>
    <mergeCell ref="K1:N1"/>
    <mergeCell ref="C1:E1"/>
  </mergeCells>
  <conditionalFormatting sqref="A1:A1048576">
    <cfRule type="duplicateValues" dxfId="26" priority="2"/>
  </conditionalFormatting>
  <conditionalFormatting sqref="A3:A26">
    <cfRule type="duplicateValues" dxfId="25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80" zoomScaleNormal="80" workbookViewId="0">
      <selection activeCell="A21" sqref="A21:N21"/>
    </sheetView>
  </sheetViews>
  <sheetFormatPr defaultColWidth="8.6640625" defaultRowHeight="14.4" x14ac:dyDescent="0.3"/>
  <cols>
    <col min="1" max="1" width="27" customWidth="1"/>
    <col min="2" max="2" width="20.6640625" customWidth="1"/>
    <col min="3" max="3" width="6.6640625" customWidth="1"/>
    <col min="4" max="4" width="8.109375" customWidth="1"/>
    <col min="5" max="5" width="8.6640625" style="2"/>
    <col min="6" max="6" width="3.44140625" customWidth="1"/>
    <col min="9" max="9" width="11.44140625" style="2" bestFit="1" customWidth="1"/>
    <col min="10" max="10" width="3.33203125" customWidth="1"/>
    <col min="14" max="14" width="13" bestFit="1" customWidth="1"/>
    <col min="15" max="15" width="3.33203125" customWidth="1"/>
  </cols>
  <sheetData>
    <row r="1" spans="1:16" ht="18.75" x14ac:dyDescent="0.3">
      <c r="A1" s="11">
        <v>2025</v>
      </c>
      <c r="C1" s="41" t="s">
        <v>3</v>
      </c>
      <c r="D1" s="41"/>
      <c r="E1" s="41"/>
      <c r="G1" s="41" t="s">
        <v>41</v>
      </c>
      <c r="H1" s="41"/>
      <c r="I1" s="41"/>
      <c r="K1" s="41" t="s">
        <v>57</v>
      </c>
      <c r="L1" s="41"/>
      <c r="M1" s="41"/>
      <c r="N1" s="41"/>
    </row>
    <row r="2" spans="1:16" ht="30" x14ac:dyDescent="0.25">
      <c r="A2" s="7" t="s">
        <v>4</v>
      </c>
      <c r="B2" s="7" t="s">
        <v>5</v>
      </c>
      <c r="C2" s="9" t="s">
        <v>6</v>
      </c>
      <c r="D2" s="9" t="s">
        <v>223</v>
      </c>
      <c r="E2" s="10" t="s">
        <v>256</v>
      </c>
      <c r="F2" s="13"/>
      <c r="G2" s="9" t="s">
        <v>283</v>
      </c>
      <c r="H2" s="9" t="s">
        <v>333</v>
      </c>
      <c r="I2" s="10" t="s">
        <v>255</v>
      </c>
      <c r="J2" s="13"/>
      <c r="K2" s="10" t="s">
        <v>58</v>
      </c>
      <c r="L2" s="10" t="s">
        <v>44</v>
      </c>
      <c r="M2" s="9" t="s">
        <v>283</v>
      </c>
      <c r="N2" s="10" t="s">
        <v>257</v>
      </c>
      <c r="O2" s="14"/>
    </row>
    <row r="3" spans="1:16" ht="15" x14ac:dyDescent="0.25">
      <c r="A3" s="28" t="s">
        <v>227</v>
      </c>
      <c r="B3" s="28" t="s">
        <v>96</v>
      </c>
      <c r="C3" s="28"/>
      <c r="D3" s="28">
        <v>7</v>
      </c>
      <c r="E3" s="29">
        <f>SUM(C3+D3)</f>
        <v>7</v>
      </c>
      <c r="F3" s="28"/>
      <c r="G3" s="28">
        <v>7</v>
      </c>
      <c r="H3" s="28"/>
      <c r="I3" s="29">
        <f>SUM(E3+G3+H3)</f>
        <v>14</v>
      </c>
      <c r="J3" s="28"/>
      <c r="K3" s="28">
        <v>5</v>
      </c>
      <c r="L3" s="28"/>
      <c r="M3" s="28">
        <v>5</v>
      </c>
      <c r="N3" s="29">
        <f>SUM(I3+K3+M3+L3)</f>
        <v>24</v>
      </c>
      <c r="O3" s="30"/>
      <c r="P3" s="31">
        <v>1</v>
      </c>
    </row>
    <row r="4" spans="1:16" ht="15" x14ac:dyDescent="0.25">
      <c r="A4" s="28" t="s">
        <v>101</v>
      </c>
      <c r="B4" s="28" t="s">
        <v>64</v>
      </c>
      <c r="C4" s="28">
        <v>2</v>
      </c>
      <c r="D4" s="28">
        <v>5</v>
      </c>
      <c r="E4" s="29">
        <f t="shared" ref="E4:E28" si="0">SUM(C4+D4)</f>
        <v>7</v>
      </c>
      <c r="F4" s="28"/>
      <c r="G4" s="28"/>
      <c r="H4" s="28">
        <v>4</v>
      </c>
      <c r="I4" s="29">
        <f t="shared" ref="I4:I28" si="1">SUM(E4+G4+H4)</f>
        <v>11</v>
      </c>
      <c r="J4" s="28"/>
      <c r="K4" s="28">
        <v>2</v>
      </c>
      <c r="L4" s="28">
        <v>7</v>
      </c>
      <c r="M4" s="28"/>
      <c r="N4" s="29">
        <f t="shared" ref="N4:N28" si="2">SUM(I4+K4+M4+L4)</f>
        <v>20</v>
      </c>
      <c r="O4" s="30"/>
      <c r="P4" s="31">
        <v>2</v>
      </c>
    </row>
    <row r="5" spans="1:16" ht="15" x14ac:dyDescent="0.25">
      <c r="A5" s="28" t="s">
        <v>226</v>
      </c>
      <c r="B5" s="28" t="s">
        <v>89</v>
      </c>
      <c r="C5" s="28"/>
      <c r="D5" s="28">
        <v>4</v>
      </c>
      <c r="E5" s="29">
        <f t="shared" si="0"/>
        <v>4</v>
      </c>
      <c r="F5" s="28"/>
      <c r="G5" s="28">
        <v>5</v>
      </c>
      <c r="H5" s="28"/>
      <c r="I5" s="29">
        <f t="shared" si="1"/>
        <v>9</v>
      </c>
      <c r="J5" s="28"/>
      <c r="K5" s="28">
        <v>4</v>
      </c>
      <c r="L5" s="28"/>
      <c r="M5" s="28"/>
      <c r="N5" s="29">
        <f t="shared" si="2"/>
        <v>13</v>
      </c>
      <c r="O5" s="30"/>
      <c r="P5" s="31">
        <v>3</v>
      </c>
    </row>
    <row r="6" spans="1:16" ht="15" x14ac:dyDescent="0.25">
      <c r="A6" s="28" t="s">
        <v>99</v>
      </c>
      <c r="B6" s="28" t="s">
        <v>64</v>
      </c>
      <c r="C6" s="28">
        <v>4</v>
      </c>
      <c r="D6" s="28"/>
      <c r="E6" s="29">
        <f t="shared" si="0"/>
        <v>4</v>
      </c>
      <c r="F6" s="28"/>
      <c r="G6" s="28"/>
      <c r="H6" s="28"/>
      <c r="I6" s="29">
        <f t="shared" si="1"/>
        <v>4</v>
      </c>
      <c r="J6" s="28"/>
      <c r="K6" s="28"/>
      <c r="L6" s="28">
        <v>4</v>
      </c>
      <c r="M6" s="28"/>
      <c r="N6" s="29">
        <f t="shared" si="2"/>
        <v>8</v>
      </c>
      <c r="O6" s="30"/>
      <c r="P6" s="31">
        <v>4</v>
      </c>
    </row>
    <row r="7" spans="1:16" ht="15" x14ac:dyDescent="0.25">
      <c r="A7" s="28" t="s">
        <v>415</v>
      </c>
      <c r="B7" s="28" t="s">
        <v>181</v>
      </c>
      <c r="C7" s="28"/>
      <c r="D7" s="28"/>
      <c r="E7" s="29">
        <f t="shared" si="0"/>
        <v>0</v>
      </c>
      <c r="F7" s="28"/>
      <c r="G7" s="28"/>
      <c r="H7" s="28"/>
      <c r="I7" s="29">
        <f t="shared" si="1"/>
        <v>0</v>
      </c>
      <c r="J7" s="28"/>
      <c r="K7" s="28">
        <v>1</v>
      </c>
      <c r="L7" s="28"/>
      <c r="M7" s="28">
        <v>7</v>
      </c>
      <c r="N7" s="29">
        <f t="shared" si="2"/>
        <v>8</v>
      </c>
      <c r="O7" s="30"/>
      <c r="P7" s="31">
        <v>4</v>
      </c>
    </row>
    <row r="8" spans="1:16" ht="15" x14ac:dyDescent="0.25">
      <c r="A8" s="32" t="s">
        <v>97</v>
      </c>
      <c r="B8" s="32" t="s">
        <v>103</v>
      </c>
      <c r="C8" s="32">
        <v>7</v>
      </c>
      <c r="D8" s="32"/>
      <c r="E8" s="29">
        <f t="shared" si="0"/>
        <v>7</v>
      </c>
      <c r="F8" s="32"/>
      <c r="G8" s="32"/>
      <c r="H8" s="32"/>
      <c r="I8" s="29">
        <f t="shared" si="1"/>
        <v>7</v>
      </c>
      <c r="J8" s="32"/>
      <c r="K8" s="32"/>
      <c r="L8" s="32"/>
      <c r="M8" s="32"/>
      <c r="N8" s="29">
        <f t="shared" si="2"/>
        <v>7</v>
      </c>
      <c r="O8" s="30"/>
      <c r="P8" s="31">
        <v>6</v>
      </c>
    </row>
    <row r="9" spans="1:16" ht="15" x14ac:dyDescent="0.25">
      <c r="A9" s="28" t="s">
        <v>343</v>
      </c>
      <c r="B9" s="28" t="s">
        <v>0</v>
      </c>
      <c r="C9" s="28"/>
      <c r="D9" s="28"/>
      <c r="E9" s="29">
        <f t="shared" si="0"/>
        <v>0</v>
      </c>
      <c r="F9" s="28"/>
      <c r="G9" s="28"/>
      <c r="H9" s="28">
        <v>7</v>
      </c>
      <c r="I9" s="29">
        <f t="shared" si="1"/>
        <v>7</v>
      </c>
      <c r="J9" s="28"/>
      <c r="K9" s="28"/>
      <c r="L9" s="28"/>
      <c r="M9" s="28"/>
      <c r="N9" s="29">
        <f t="shared" si="2"/>
        <v>7</v>
      </c>
      <c r="O9" s="28"/>
      <c r="P9" s="31">
        <v>6</v>
      </c>
    </row>
    <row r="10" spans="1:16" ht="15" x14ac:dyDescent="0.25">
      <c r="A10" s="28" t="s">
        <v>98</v>
      </c>
      <c r="B10" s="28" t="s">
        <v>104</v>
      </c>
      <c r="C10" s="28">
        <v>5</v>
      </c>
      <c r="D10" s="28"/>
      <c r="E10" s="29">
        <f t="shared" si="0"/>
        <v>5</v>
      </c>
      <c r="F10" s="28"/>
      <c r="G10" s="28"/>
      <c r="H10" s="28"/>
      <c r="I10" s="29">
        <f t="shared" si="1"/>
        <v>5</v>
      </c>
      <c r="J10" s="28"/>
      <c r="K10" s="28"/>
      <c r="L10" s="28">
        <v>2</v>
      </c>
      <c r="M10" s="28"/>
      <c r="N10" s="29">
        <f t="shared" si="2"/>
        <v>7</v>
      </c>
      <c r="O10" s="28"/>
      <c r="P10" s="31">
        <v>6</v>
      </c>
    </row>
    <row r="11" spans="1:16" ht="15" x14ac:dyDescent="0.25">
      <c r="A11" s="28" t="s">
        <v>414</v>
      </c>
      <c r="B11" s="28" t="s">
        <v>216</v>
      </c>
      <c r="C11" s="28"/>
      <c r="D11" s="28"/>
      <c r="E11" s="29">
        <f t="shared" si="0"/>
        <v>0</v>
      </c>
      <c r="F11" s="28"/>
      <c r="G11" s="28"/>
      <c r="H11" s="28"/>
      <c r="I11" s="29">
        <f t="shared" si="1"/>
        <v>0</v>
      </c>
      <c r="J11" s="28"/>
      <c r="K11" s="28">
        <v>7</v>
      </c>
      <c r="L11" s="28"/>
      <c r="M11" s="28"/>
      <c r="N11" s="29">
        <f t="shared" si="2"/>
        <v>7</v>
      </c>
      <c r="O11" s="28"/>
      <c r="P11" s="31">
        <v>6</v>
      </c>
    </row>
    <row r="12" spans="1:16" ht="15" x14ac:dyDescent="0.25">
      <c r="A12" s="8" t="s">
        <v>100</v>
      </c>
      <c r="B12" s="8" t="s">
        <v>77</v>
      </c>
      <c r="C12" s="8">
        <v>3</v>
      </c>
      <c r="D12" s="8"/>
      <c r="E12" s="9">
        <f t="shared" si="0"/>
        <v>3</v>
      </c>
      <c r="F12" s="13"/>
      <c r="G12" s="8"/>
      <c r="H12" s="8"/>
      <c r="I12" s="9">
        <f t="shared" si="1"/>
        <v>3</v>
      </c>
      <c r="J12" s="13"/>
      <c r="K12" s="8"/>
      <c r="L12" s="8">
        <v>3</v>
      </c>
      <c r="M12" s="8"/>
      <c r="N12" s="9">
        <f t="shared" si="2"/>
        <v>6</v>
      </c>
      <c r="O12" s="13"/>
    </row>
    <row r="13" spans="1:16" ht="15" x14ac:dyDescent="0.25">
      <c r="A13" s="8" t="s">
        <v>293</v>
      </c>
      <c r="B13" s="8" t="s">
        <v>74</v>
      </c>
      <c r="C13" s="8"/>
      <c r="D13" s="8"/>
      <c r="E13" s="9">
        <f t="shared" si="0"/>
        <v>0</v>
      </c>
      <c r="F13" s="13"/>
      <c r="G13" s="8">
        <v>2</v>
      </c>
      <c r="H13" s="8"/>
      <c r="I13" s="9">
        <f t="shared" si="1"/>
        <v>2</v>
      </c>
      <c r="J13" s="13"/>
      <c r="K13" s="8"/>
      <c r="L13" s="8"/>
      <c r="M13" s="8">
        <v>4</v>
      </c>
      <c r="N13" s="9">
        <f t="shared" si="2"/>
        <v>6</v>
      </c>
      <c r="O13" s="13"/>
    </row>
    <row r="14" spans="1:16" ht="15" x14ac:dyDescent="0.25">
      <c r="A14" s="8" t="s">
        <v>344</v>
      </c>
      <c r="B14" s="8" t="s">
        <v>0</v>
      </c>
      <c r="C14" s="8"/>
      <c r="D14" s="8"/>
      <c r="E14" s="9">
        <f t="shared" si="0"/>
        <v>0</v>
      </c>
      <c r="F14" s="13"/>
      <c r="G14" s="8"/>
      <c r="H14" s="8">
        <v>5</v>
      </c>
      <c r="I14" s="9">
        <f t="shared" si="1"/>
        <v>5</v>
      </c>
      <c r="J14" s="13"/>
      <c r="K14" s="8"/>
      <c r="L14" s="8"/>
      <c r="M14" s="8"/>
      <c r="N14" s="9">
        <f t="shared" si="2"/>
        <v>5</v>
      </c>
      <c r="O14" s="13"/>
    </row>
    <row r="15" spans="1:16" ht="15" x14ac:dyDescent="0.25">
      <c r="A15" s="44" t="s">
        <v>225</v>
      </c>
      <c r="B15" s="44" t="s">
        <v>76</v>
      </c>
      <c r="C15" s="44"/>
      <c r="D15" s="44">
        <v>2</v>
      </c>
      <c r="E15" s="45">
        <f t="shared" si="0"/>
        <v>2</v>
      </c>
      <c r="F15" s="44"/>
      <c r="G15" s="44"/>
      <c r="H15" s="44"/>
      <c r="I15" s="45">
        <f t="shared" si="1"/>
        <v>2</v>
      </c>
      <c r="J15" s="44"/>
      <c r="K15" s="44">
        <v>3</v>
      </c>
      <c r="L15" s="44"/>
      <c r="M15" s="44"/>
      <c r="N15" s="45">
        <f t="shared" si="2"/>
        <v>5</v>
      </c>
      <c r="O15" s="13"/>
    </row>
    <row r="16" spans="1:16" ht="15" x14ac:dyDescent="0.25">
      <c r="A16" s="8" t="s">
        <v>497</v>
      </c>
      <c r="B16" s="8" t="s">
        <v>89</v>
      </c>
      <c r="C16" s="8"/>
      <c r="D16" s="8"/>
      <c r="E16" s="9">
        <f t="shared" si="0"/>
        <v>0</v>
      </c>
      <c r="F16" s="13"/>
      <c r="G16" s="8"/>
      <c r="H16" s="8"/>
      <c r="I16" s="9">
        <f t="shared" si="1"/>
        <v>0</v>
      </c>
      <c r="J16" s="13"/>
      <c r="K16" s="8"/>
      <c r="L16" s="8">
        <v>5</v>
      </c>
      <c r="M16" s="8"/>
      <c r="N16" s="9">
        <f t="shared" si="2"/>
        <v>5</v>
      </c>
      <c r="O16" s="13"/>
    </row>
    <row r="17" spans="1:15" ht="15" x14ac:dyDescent="0.25">
      <c r="A17" s="8" t="s">
        <v>291</v>
      </c>
      <c r="B17" s="8" t="s">
        <v>181</v>
      </c>
      <c r="C17" s="8"/>
      <c r="D17" s="8"/>
      <c r="E17" s="9">
        <f t="shared" si="0"/>
        <v>0</v>
      </c>
      <c r="F17" s="13"/>
      <c r="G17" s="8">
        <v>4</v>
      </c>
      <c r="H17" s="8"/>
      <c r="I17" s="9">
        <f t="shared" si="1"/>
        <v>4</v>
      </c>
      <c r="J17" s="13"/>
      <c r="K17" s="8"/>
      <c r="L17" s="8"/>
      <c r="M17" s="8"/>
      <c r="N17" s="9">
        <f t="shared" si="2"/>
        <v>4</v>
      </c>
      <c r="O17" s="13"/>
    </row>
    <row r="18" spans="1:15" ht="15" x14ac:dyDescent="0.25">
      <c r="A18" s="8" t="s">
        <v>224</v>
      </c>
      <c r="B18" s="8" t="s">
        <v>89</v>
      </c>
      <c r="C18" s="8"/>
      <c r="D18" s="8">
        <v>3</v>
      </c>
      <c r="E18" s="9">
        <f t="shared" si="0"/>
        <v>3</v>
      </c>
      <c r="F18" s="13"/>
      <c r="G18" s="8"/>
      <c r="H18" s="8"/>
      <c r="I18" s="9">
        <f t="shared" si="1"/>
        <v>3</v>
      </c>
      <c r="J18" s="13"/>
      <c r="K18" s="8"/>
      <c r="L18" s="8"/>
      <c r="M18" s="8"/>
      <c r="N18" s="9">
        <f t="shared" si="2"/>
        <v>3</v>
      </c>
      <c r="O18" s="13"/>
    </row>
    <row r="19" spans="1:15" ht="15" x14ac:dyDescent="0.25">
      <c r="A19" s="8" t="s">
        <v>292</v>
      </c>
      <c r="B19" s="8" t="s">
        <v>103</v>
      </c>
      <c r="C19" s="8"/>
      <c r="D19" s="8"/>
      <c r="E19" s="9">
        <f t="shared" si="0"/>
        <v>0</v>
      </c>
      <c r="F19" s="13"/>
      <c r="G19" s="8">
        <v>3</v>
      </c>
      <c r="H19" s="8"/>
      <c r="I19" s="9">
        <f t="shared" si="1"/>
        <v>3</v>
      </c>
      <c r="J19" s="13"/>
      <c r="K19" s="8"/>
      <c r="L19" s="8"/>
      <c r="M19" s="8"/>
      <c r="N19" s="9">
        <f t="shared" si="2"/>
        <v>3</v>
      </c>
      <c r="O19" s="13"/>
    </row>
    <row r="20" spans="1:15" ht="15" x14ac:dyDescent="0.25">
      <c r="A20" s="8" t="s">
        <v>345</v>
      </c>
      <c r="B20" s="8" t="s">
        <v>181</v>
      </c>
      <c r="C20" s="8"/>
      <c r="D20" s="8"/>
      <c r="E20" s="9">
        <f t="shared" si="0"/>
        <v>0</v>
      </c>
      <c r="F20" s="13"/>
      <c r="G20" s="8"/>
      <c r="H20" s="8">
        <v>3</v>
      </c>
      <c r="I20" s="9">
        <f t="shared" si="1"/>
        <v>3</v>
      </c>
      <c r="J20" s="13"/>
      <c r="K20" s="8"/>
      <c r="L20" s="8"/>
      <c r="M20" s="8"/>
      <c r="N20" s="9">
        <f t="shared" si="2"/>
        <v>3</v>
      </c>
      <c r="O20" s="13"/>
    </row>
    <row r="21" spans="1:15" ht="15" x14ac:dyDescent="0.25">
      <c r="A21" s="44" t="s">
        <v>294</v>
      </c>
      <c r="B21" s="44" t="s">
        <v>76</v>
      </c>
      <c r="C21" s="44"/>
      <c r="D21" s="44"/>
      <c r="E21" s="45">
        <f t="shared" si="0"/>
        <v>0</v>
      </c>
      <c r="F21" s="44"/>
      <c r="G21" s="44">
        <v>1</v>
      </c>
      <c r="H21" s="44"/>
      <c r="I21" s="45">
        <f t="shared" si="1"/>
        <v>1</v>
      </c>
      <c r="J21" s="44"/>
      <c r="K21" s="44"/>
      <c r="L21" s="44"/>
      <c r="M21" s="44">
        <v>2</v>
      </c>
      <c r="N21" s="45">
        <f t="shared" si="2"/>
        <v>3</v>
      </c>
      <c r="O21" s="13"/>
    </row>
    <row r="22" spans="1:15" ht="15" x14ac:dyDescent="0.25">
      <c r="A22" s="8" t="s">
        <v>472</v>
      </c>
      <c r="B22" s="8" t="s">
        <v>104</v>
      </c>
      <c r="C22" s="8"/>
      <c r="D22" s="8"/>
      <c r="E22" s="9">
        <f t="shared" si="0"/>
        <v>0</v>
      </c>
      <c r="F22" s="13"/>
      <c r="G22" s="8"/>
      <c r="H22" s="8"/>
      <c r="I22" s="9">
        <f t="shared" si="1"/>
        <v>0</v>
      </c>
      <c r="J22" s="13"/>
      <c r="K22" s="8"/>
      <c r="L22" s="8"/>
      <c r="M22" s="8">
        <v>3</v>
      </c>
      <c r="N22" s="9">
        <f t="shared" si="2"/>
        <v>3</v>
      </c>
      <c r="O22" s="13"/>
    </row>
    <row r="23" spans="1:15" ht="15" x14ac:dyDescent="0.25">
      <c r="A23" s="8" t="s">
        <v>346</v>
      </c>
      <c r="B23" s="8" t="s">
        <v>89</v>
      </c>
      <c r="C23" s="8"/>
      <c r="D23" s="8"/>
      <c r="E23" s="9">
        <f t="shared" si="0"/>
        <v>0</v>
      </c>
      <c r="F23" s="13"/>
      <c r="G23" s="8"/>
      <c r="H23" s="8">
        <v>2</v>
      </c>
      <c r="I23" s="9">
        <f t="shared" si="1"/>
        <v>2</v>
      </c>
      <c r="J23" s="13"/>
      <c r="K23" s="8"/>
      <c r="L23" s="8"/>
      <c r="M23" s="8"/>
      <c r="N23" s="9">
        <f t="shared" si="2"/>
        <v>2</v>
      </c>
      <c r="O23" s="13"/>
    </row>
    <row r="24" spans="1:15" ht="15" x14ac:dyDescent="0.25">
      <c r="A24" s="8" t="s">
        <v>102</v>
      </c>
      <c r="B24" s="8" t="s">
        <v>105</v>
      </c>
      <c r="C24" s="8">
        <v>1</v>
      </c>
      <c r="D24" s="8"/>
      <c r="E24" s="9">
        <f t="shared" si="0"/>
        <v>1</v>
      </c>
      <c r="F24" s="13"/>
      <c r="G24" s="8"/>
      <c r="H24" s="8"/>
      <c r="I24" s="9">
        <f t="shared" si="1"/>
        <v>1</v>
      </c>
      <c r="J24" s="13"/>
      <c r="K24" s="8"/>
      <c r="L24" s="8"/>
      <c r="M24" s="8"/>
      <c r="N24" s="9">
        <f t="shared" si="2"/>
        <v>1</v>
      </c>
      <c r="O24" s="13"/>
    </row>
    <row r="25" spans="1:15" ht="15" x14ac:dyDescent="0.25">
      <c r="A25" s="8" t="s">
        <v>222</v>
      </c>
      <c r="B25" s="8" t="s">
        <v>96</v>
      </c>
      <c r="C25" s="8"/>
      <c r="D25" s="8">
        <v>1</v>
      </c>
      <c r="E25" s="9">
        <f t="shared" si="0"/>
        <v>1</v>
      </c>
      <c r="F25" s="13"/>
      <c r="G25" s="8"/>
      <c r="H25" s="8"/>
      <c r="I25" s="9">
        <f t="shared" si="1"/>
        <v>1</v>
      </c>
      <c r="J25" s="13"/>
      <c r="K25" s="8"/>
      <c r="L25" s="8"/>
      <c r="M25" s="8"/>
      <c r="N25" s="9">
        <f t="shared" si="2"/>
        <v>1</v>
      </c>
      <c r="O25" s="13"/>
    </row>
    <row r="26" spans="1:15" ht="15" x14ac:dyDescent="0.25">
      <c r="A26" s="8" t="s">
        <v>347</v>
      </c>
      <c r="B26" s="8" t="s">
        <v>0</v>
      </c>
      <c r="C26" s="8"/>
      <c r="D26" s="8"/>
      <c r="E26" s="9">
        <f t="shared" si="0"/>
        <v>0</v>
      </c>
      <c r="F26" s="13"/>
      <c r="G26" s="8"/>
      <c r="H26" s="8">
        <v>1</v>
      </c>
      <c r="I26" s="9">
        <f t="shared" si="1"/>
        <v>1</v>
      </c>
      <c r="J26" s="13"/>
      <c r="K26" s="8"/>
      <c r="L26" s="8"/>
      <c r="M26" s="8"/>
      <c r="N26" s="9">
        <f t="shared" si="2"/>
        <v>1</v>
      </c>
      <c r="O26" s="13"/>
    </row>
    <row r="27" spans="1:15" ht="15" x14ac:dyDescent="0.25">
      <c r="A27" s="8" t="s">
        <v>473</v>
      </c>
      <c r="B27" s="8" t="s">
        <v>64</v>
      </c>
      <c r="C27" s="8"/>
      <c r="D27" s="8"/>
      <c r="E27" s="9">
        <f t="shared" si="0"/>
        <v>0</v>
      </c>
      <c r="F27" s="13"/>
      <c r="G27" s="8"/>
      <c r="H27" s="8"/>
      <c r="I27" s="9">
        <f t="shared" si="1"/>
        <v>0</v>
      </c>
      <c r="J27" s="13"/>
      <c r="K27" s="8"/>
      <c r="L27" s="8"/>
      <c r="M27" s="8">
        <v>1</v>
      </c>
      <c r="N27" s="9">
        <f t="shared" si="2"/>
        <v>1</v>
      </c>
      <c r="O27" s="13"/>
    </row>
    <row r="28" spans="1:15" ht="15" x14ac:dyDescent="0.25">
      <c r="A28" s="8" t="s">
        <v>498</v>
      </c>
      <c r="B28" s="8" t="s">
        <v>181</v>
      </c>
      <c r="C28" s="8"/>
      <c r="D28" s="8"/>
      <c r="E28" s="9">
        <f t="shared" si="0"/>
        <v>0</v>
      </c>
      <c r="F28" s="13"/>
      <c r="G28" s="8"/>
      <c r="H28" s="8"/>
      <c r="I28" s="9">
        <f t="shared" si="1"/>
        <v>0</v>
      </c>
      <c r="J28" s="13"/>
      <c r="K28" s="8"/>
      <c r="L28" s="8">
        <v>1</v>
      </c>
      <c r="M28" s="8"/>
      <c r="N28" s="9">
        <f t="shared" si="2"/>
        <v>1</v>
      </c>
      <c r="O28" s="13"/>
    </row>
  </sheetData>
  <autoFilter ref="A2:N2"/>
  <sortState ref="A3:N28">
    <sortCondition descending="1" ref="N3:N28"/>
  </sortState>
  <mergeCells count="3">
    <mergeCell ref="C1:E1"/>
    <mergeCell ref="G1:I1"/>
    <mergeCell ref="K1:N1"/>
  </mergeCells>
  <conditionalFormatting sqref="A1:A1048576">
    <cfRule type="duplicateValues" dxfId="24" priority="2"/>
  </conditionalFormatting>
  <conditionalFormatting sqref="A4:A28">
    <cfRule type="duplicateValues" dxfId="23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zoomScale="80" zoomScaleNormal="80" workbookViewId="0">
      <selection activeCell="K17" sqref="K17"/>
    </sheetView>
  </sheetViews>
  <sheetFormatPr defaultColWidth="8.6640625" defaultRowHeight="14.4" x14ac:dyDescent="0.3"/>
  <cols>
    <col min="1" max="1" width="27" customWidth="1"/>
    <col min="2" max="2" width="20.6640625" customWidth="1"/>
    <col min="3" max="3" width="6.6640625" customWidth="1"/>
    <col min="4" max="4" width="8.109375" customWidth="1"/>
    <col min="5" max="5" width="8.6640625" style="2"/>
    <col min="6" max="6" width="3.44140625" customWidth="1"/>
    <col min="9" max="9" width="11.44140625" style="2" bestFit="1" customWidth="1"/>
    <col min="10" max="10" width="3.33203125" customWidth="1"/>
    <col min="14" max="14" width="13" bestFit="1" customWidth="1"/>
    <col min="15" max="15" width="3.88671875" customWidth="1"/>
  </cols>
  <sheetData>
    <row r="1" spans="1:16" ht="18.75" x14ac:dyDescent="0.3">
      <c r="A1" s="11">
        <v>2025</v>
      </c>
      <c r="C1" s="42" t="s">
        <v>3</v>
      </c>
      <c r="D1" s="42"/>
      <c r="E1" s="42"/>
      <c r="G1" s="42" t="s">
        <v>41</v>
      </c>
      <c r="H1" s="42"/>
      <c r="I1" s="42"/>
      <c r="K1" s="42" t="s">
        <v>57</v>
      </c>
      <c r="L1" s="42"/>
      <c r="M1" s="42"/>
      <c r="N1" s="42"/>
    </row>
    <row r="2" spans="1:16" ht="30" x14ac:dyDescent="0.25">
      <c r="A2" s="7" t="s">
        <v>4</v>
      </c>
      <c r="B2" s="7" t="s">
        <v>5</v>
      </c>
      <c r="C2" s="9" t="s">
        <v>6</v>
      </c>
      <c r="D2" s="9" t="s">
        <v>58</v>
      </c>
      <c r="E2" s="10" t="s">
        <v>256</v>
      </c>
      <c r="F2" s="13"/>
      <c r="G2" s="9" t="s">
        <v>283</v>
      </c>
      <c r="H2" s="9" t="s">
        <v>333</v>
      </c>
      <c r="I2" s="10" t="s">
        <v>255</v>
      </c>
      <c r="J2" s="13"/>
      <c r="K2" s="18" t="s">
        <v>58</v>
      </c>
      <c r="L2" s="18" t="s">
        <v>44</v>
      </c>
      <c r="M2" s="9" t="s">
        <v>283</v>
      </c>
      <c r="N2" s="10" t="s">
        <v>257</v>
      </c>
      <c r="O2" s="14"/>
    </row>
    <row r="3" spans="1:16" ht="15" x14ac:dyDescent="0.25">
      <c r="A3" s="28" t="s">
        <v>171</v>
      </c>
      <c r="B3" s="28" t="s">
        <v>175</v>
      </c>
      <c r="C3" s="28">
        <v>5</v>
      </c>
      <c r="D3" s="28"/>
      <c r="E3" s="29">
        <f t="shared" ref="E3:E26" si="0">SUM(C3+D3)</f>
        <v>5</v>
      </c>
      <c r="F3" s="28"/>
      <c r="G3" s="28">
        <v>7</v>
      </c>
      <c r="H3" s="28"/>
      <c r="I3" s="29">
        <f t="shared" ref="I3:I26" si="1">SUM(E3+G3+H3)</f>
        <v>12</v>
      </c>
      <c r="J3" s="28"/>
      <c r="K3" s="28"/>
      <c r="L3" s="28">
        <v>4</v>
      </c>
      <c r="M3" s="28">
        <v>7</v>
      </c>
      <c r="N3" s="29">
        <f t="shared" ref="N3:N26" si="2">I3+K3+M3+L3</f>
        <v>23</v>
      </c>
      <c r="O3" s="30"/>
      <c r="P3" s="31">
        <v>1</v>
      </c>
    </row>
    <row r="4" spans="1:16" ht="15" x14ac:dyDescent="0.25">
      <c r="A4" s="28" t="s">
        <v>231</v>
      </c>
      <c r="B4" s="28" t="s">
        <v>110</v>
      </c>
      <c r="C4" s="28"/>
      <c r="D4" s="28">
        <v>7</v>
      </c>
      <c r="E4" s="29">
        <f t="shared" si="0"/>
        <v>7</v>
      </c>
      <c r="F4" s="28"/>
      <c r="G4" s="28">
        <v>4</v>
      </c>
      <c r="H4" s="28"/>
      <c r="I4" s="29">
        <f t="shared" si="1"/>
        <v>11</v>
      </c>
      <c r="J4" s="28"/>
      <c r="K4" s="28">
        <v>7</v>
      </c>
      <c r="L4" s="28"/>
      <c r="M4" s="28">
        <v>3</v>
      </c>
      <c r="N4" s="29">
        <f t="shared" si="2"/>
        <v>21</v>
      </c>
      <c r="O4" s="30"/>
      <c r="P4" s="31">
        <v>2</v>
      </c>
    </row>
    <row r="5" spans="1:16" ht="15" x14ac:dyDescent="0.25">
      <c r="A5" s="44" t="s">
        <v>288</v>
      </c>
      <c r="B5" s="44" t="s">
        <v>76</v>
      </c>
      <c r="C5" s="44"/>
      <c r="D5" s="44"/>
      <c r="E5" s="45">
        <f t="shared" si="0"/>
        <v>0</v>
      </c>
      <c r="F5" s="44"/>
      <c r="G5" s="44">
        <v>5</v>
      </c>
      <c r="H5" s="44"/>
      <c r="I5" s="45">
        <f t="shared" si="1"/>
        <v>5</v>
      </c>
      <c r="J5" s="44"/>
      <c r="K5" s="44">
        <v>5</v>
      </c>
      <c r="L5" s="44"/>
      <c r="M5" s="44">
        <v>5</v>
      </c>
      <c r="N5" s="45">
        <f t="shared" si="2"/>
        <v>15</v>
      </c>
      <c r="O5" s="30"/>
      <c r="P5" s="31">
        <v>3</v>
      </c>
    </row>
    <row r="6" spans="1:16" ht="15" x14ac:dyDescent="0.25">
      <c r="A6" s="32" t="s">
        <v>228</v>
      </c>
      <c r="B6" s="32" t="s">
        <v>110</v>
      </c>
      <c r="C6" s="32"/>
      <c r="D6" s="32">
        <v>4</v>
      </c>
      <c r="E6" s="29">
        <f t="shared" si="0"/>
        <v>4</v>
      </c>
      <c r="F6" s="32"/>
      <c r="G6" s="32"/>
      <c r="H6" s="32"/>
      <c r="I6" s="29">
        <f t="shared" si="1"/>
        <v>4</v>
      </c>
      <c r="J6" s="32"/>
      <c r="K6" s="32">
        <v>2</v>
      </c>
      <c r="L6" s="32">
        <v>5</v>
      </c>
      <c r="M6" s="32"/>
      <c r="N6" s="29">
        <f t="shared" si="2"/>
        <v>11</v>
      </c>
      <c r="O6" s="30"/>
      <c r="P6" s="31">
        <v>4</v>
      </c>
    </row>
    <row r="7" spans="1:16" ht="15" x14ac:dyDescent="0.25">
      <c r="A7" s="28" t="s">
        <v>170</v>
      </c>
      <c r="B7" s="28" t="s">
        <v>103</v>
      </c>
      <c r="C7" s="28">
        <v>7</v>
      </c>
      <c r="D7" s="28"/>
      <c r="E7" s="29">
        <f t="shared" si="0"/>
        <v>7</v>
      </c>
      <c r="F7" s="28"/>
      <c r="G7" s="28">
        <v>2</v>
      </c>
      <c r="H7" s="28"/>
      <c r="I7" s="29">
        <f t="shared" si="1"/>
        <v>9</v>
      </c>
      <c r="J7" s="28"/>
      <c r="K7" s="28"/>
      <c r="L7" s="28"/>
      <c r="M7" s="28"/>
      <c r="N7" s="29">
        <f t="shared" si="2"/>
        <v>9</v>
      </c>
      <c r="O7" s="28"/>
      <c r="P7" s="31">
        <v>5</v>
      </c>
    </row>
    <row r="8" spans="1:16" ht="15" x14ac:dyDescent="0.25">
      <c r="A8" s="28" t="s">
        <v>172</v>
      </c>
      <c r="B8" s="28" t="s">
        <v>103</v>
      </c>
      <c r="C8" s="28">
        <v>3</v>
      </c>
      <c r="D8" s="28">
        <v>5</v>
      </c>
      <c r="E8" s="29">
        <f t="shared" si="0"/>
        <v>8</v>
      </c>
      <c r="F8" s="28"/>
      <c r="G8" s="28"/>
      <c r="H8" s="28"/>
      <c r="I8" s="29">
        <f t="shared" si="1"/>
        <v>8</v>
      </c>
      <c r="J8" s="28"/>
      <c r="K8" s="28"/>
      <c r="L8" s="28"/>
      <c r="M8" s="28"/>
      <c r="N8" s="29">
        <f t="shared" si="2"/>
        <v>8</v>
      </c>
      <c r="O8" s="28"/>
      <c r="P8" s="31">
        <v>6</v>
      </c>
    </row>
    <row r="9" spans="1:16" ht="15" x14ac:dyDescent="0.25">
      <c r="A9" s="28" t="s">
        <v>173</v>
      </c>
      <c r="B9" s="28" t="s">
        <v>121</v>
      </c>
      <c r="C9" s="28">
        <v>2</v>
      </c>
      <c r="D9" s="28"/>
      <c r="E9" s="29">
        <f t="shared" si="0"/>
        <v>2</v>
      </c>
      <c r="F9" s="28"/>
      <c r="G9" s="28"/>
      <c r="H9" s="28"/>
      <c r="I9" s="29">
        <f t="shared" si="1"/>
        <v>2</v>
      </c>
      <c r="J9" s="28"/>
      <c r="K9" s="28">
        <v>3</v>
      </c>
      <c r="L9" s="28">
        <v>3</v>
      </c>
      <c r="M9" s="28"/>
      <c r="N9" s="29">
        <f t="shared" si="2"/>
        <v>8</v>
      </c>
      <c r="O9" s="28"/>
      <c r="P9" s="31">
        <v>6</v>
      </c>
    </row>
    <row r="10" spans="1:16" ht="15" x14ac:dyDescent="0.25">
      <c r="A10" s="8" t="s">
        <v>334</v>
      </c>
      <c r="B10" s="8" t="s">
        <v>216</v>
      </c>
      <c r="C10" s="8"/>
      <c r="D10" s="8"/>
      <c r="E10" s="9">
        <f t="shared" si="0"/>
        <v>0</v>
      </c>
      <c r="F10" s="13"/>
      <c r="G10" s="8"/>
      <c r="H10" s="8">
        <v>7</v>
      </c>
      <c r="I10" s="9">
        <f t="shared" si="1"/>
        <v>7</v>
      </c>
      <c r="J10" s="13"/>
      <c r="K10" s="8"/>
      <c r="L10" s="8"/>
      <c r="M10" s="8"/>
      <c r="N10" s="9">
        <f t="shared" si="2"/>
        <v>7</v>
      </c>
      <c r="O10" s="13"/>
    </row>
    <row r="11" spans="1:16" ht="15" x14ac:dyDescent="0.25">
      <c r="A11" s="8" t="s">
        <v>10</v>
      </c>
      <c r="B11" s="8" t="s">
        <v>110</v>
      </c>
      <c r="C11" s="8">
        <v>4</v>
      </c>
      <c r="D11" s="8">
        <v>3</v>
      </c>
      <c r="E11" s="9">
        <f t="shared" si="0"/>
        <v>7</v>
      </c>
      <c r="F11" s="13"/>
      <c r="G11" s="8"/>
      <c r="H11" s="8"/>
      <c r="I11" s="9">
        <f t="shared" si="1"/>
        <v>7</v>
      </c>
      <c r="J11" s="13"/>
      <c r="K11" s="8"/>
      <c r="L11" s="8"/>
      <c r="M11" s="8"/>
      <c r="N11" s="9">
        <f t="shared" si="2"/>
        <v>7</v>
      </c>
      <c r="O11" s="13"/>
    </row>
    <row r="12" spans="1:16" ht="15" x14ac:dyDescent="0.25">
      <c r="A12" s="44" t="s">
        <v>499</v>
      </c>
      <c r="B12" s="44" t="s">
        <v>76</v>
      </c>
      <c r="C12" s="44"/>
      <c r="D12" s="44"/>
      <c r="E12" s="45">
        <f t="shared" si="0"/>
        <v>0</v>
      </c>
      <c r="F12" s="44"/>
      <c r="G12" s="44"/>
      <c r="H12" s="44"/>
      <c r="I12" s="45">
        <f t="shared" si="1"/>
        <v>0</v>
      </c>
      <c r="J12" s="44"/>
      <c r="K12" s="44"/>
      <c r="L12" s="44">
        <v>7</v>
      </c>
      <c r="M12" s="44"/>
      <c r="N12" s="45">
        <f t="shared" si="2"/>
        <v>7</v>
      </c>
      <c r="O12" s="13"/>
    </row>
    <row r="13" spans="1:16" ht="15" x14ac:dyDescent="0.25">
      <c r="A13" s="8" t="s">
        <v>336</v>
      </c>
      <c r="B13" s="8" t="s">
        <v>121</v>
      </c>
      <c r="C13" s="8"/>
      <c r="D13" s="8"/>
      <c r="E13" s="9">
        <f t="shared" si="0"/>
        <v>0</v>
      </c>
      <c r="F13" s="13"/>
      <c r="G13" s="8"/>
      <c r="H13" s="8">
        <v>4</v>
      </c>
      <c r="I13" s="9">
        <f t="shared" si="1"/>
        <v>4</v>
      </c>
      <c r="J13" s="13"/>
      <c r="K13" s="8"/>
      <c r="L13" s="8">
        <v>2</v>
      </c>
      <c r="M13" s="8"/>
      <c r="N13" s="9">
        <f t="shared" si="2"/>
        <v>6</v>
      </c>
      <c r="O13" s="13"/>
    </row>
    <row r="14" spans="1:16" ht="15" x14ac:dyDescent="0.25">
      <c r="A14" s="8" t="s">
        <v>335</v>
      </c>
      <c r="B14" s="8" t="s">
        <v>216</v>
      </c>
      <c r="C14" s="8"/>
      <c r="D14" s="8"/>
      <c r="E14" s="9">
        <f t="shared" si="0"/>
        <v>0</v>
      </c>
      <c r="F14" s="13"/>
      <c r="G14" s="8"/>
      <c r="H14" s="8">
        <v>5</v>
      </c>
      <c r="I14" s="9">
        <f t="shared" si="1"/>
        <v>5</v>
      </c>
      <c r="J14" s="13"/>
      <c r="K14" s="8"/>
      <c r="L14" s="8"/>
      <c r="M14" s="8"/>
      <c r="N14" s="9">
        <f t="shared" si="2"/>
        <v>5</v>
      </c>
      <c r="O14" s="13"/>
    </row>
    <row r="15" spans="1:16" ht="15" x14ac:dyDescent="0.25">
      <c r="A15" s="8" t="s">
        <v>437</v>
      </c>
      <c r="B15" s="8" t="s">
        <v>438</v>
      </c>
      <c r="C15" s="8"/>
      <c r="D15" s="8"/>
      <c r="E15" s="9">
        <f t="shared" si="0"/>
        <v>0</v>
      </c>
      <c r="F15" s="13"/>
      <c r="G15" s="8"/>
      <c r="H15" s="8"/>
      <c r="I15" s="9">
        <f t="shared" si="1"/>
        <v>0</v>
      </c>
      <c r="J15" s="13"/>
      <c r="K15" s="8">
        <v>4</v>
      </c>
      <c r="L15" s="8"/>
      <c r="M15" s="8"/>
      <c r="N15" s="9">
        <f t="shared" si="2"/>
        <v>4</v>
      </c>
      <c r="O15" s="13"/>
    </row>
    <row r="16" spans="1:16" ht="15" x14ac:dyDescent="0.25">
      <c r="A16" s="44" t="s">
        <v>474</v>
      </c>
      <c r="B16" s="44" t="s">
        <v>76</v>
      </c>
      <c r="C16" s="44"/>
      <c r="D16" s="44"/>
      <c r="E16" s="45">
        <f t="shared" si="0"/>
        <v>0</v>
      </c>
      <c r="F16" s="44"/>
      <c r="G16" s="44"/>
      <c r="H16" s="44"/>
      <c r="I16" s="45">
        <f t="shared" si="1"/>
        <v>0</v>
      </c>
      <c r="J16" s="44"/>
      <c r="K16" s="44"/>
      <c r="L16" s="44"/>
      <c r="M16" s="44">
        <v>4</v>
      </c>
      <c r="N16" s="45">
        <f t="shared" si="2"/>
        <v>4</v>
      </c>
      <c r="O16" s="13"/>
    </row>
    <row r="17" spans="1:15" ht="15" x14ac:dyDescent="0.25">
      <c r="A17" s="8" t="s">
        <v>289</v>
      </c>
      <c r="B17" s="8" t="s">
        <v>175</v>
      </c>
      <c r="C17" s="8"/>
      <c r="D17" s="8"/>
      <c r="E17" s="9">
        <f t="shared" si="0"/>
        <v>0</v>
      </c>
      <c r="F17" s="13"/>
      <c r="G17" s="8">
        <v>3</v>
      </c>
      <c r="H17" s="8"/>
      <c r="I17" s="9">
        <f t="shared" si="1"/>
        <v>3</v>
      </c>
      <c r="J17" s="13"/>
      <c r="K17" s="8"/>
      <c r="L17" s="8"/>
      <c r="M17" s="8"/>
      <c r="N17" s="9">
        <f t="shared" si="2"/>
        <v>3</v>
      </c>
      <c r="O17" s="13"/>
    </row>
    <row r="18" spans="1:15" ht="15" x14ac:dyDescent="0.25">
      <c r="A18" s="8" t="s">
        <v>337</v>
      </c>
      <c r="B18" s="8" t="s">
        <v>64</v>
      </c>
      <c r="C18" s="8"/>
      <c r="D18" s="8"/>
      <c r="E18" s="9">
        <f t="shared" si="0"/>
        <v>0</v>
      </c>
      <c r="F18" s="13"/>
      <c r="G18" s="8"/>
      <c r="H18" s="8">
        <v>3</v>
      </c>
      <c r="I18" s="9">
        <f t="shared" si="1"/>
        <v>3</v>
      </c>
      <c r="J18" s="13"/>
      <c r="K18" s="8"/>
      <c r="L18" s="8"/>
      <c r="M18" s="8"/>
      <c r="N18" s="9">
        <f t="shared" si="2"/>
        <v>3</v>
      </c>
      <c r="O18" s="13"/>
    </row>
    <row r="19" spans="1:15" ht="15" x14ac:dyDescent="0.25">
      <c r="A19" s="8" t="s">
        <v>229</v>
      </c>
      <c r="B19" s="8" t="s">
        <v>121</v>
      </c>
      <c r="C19" s="8"/>
      <c r="D19" s="8">
        <v>1</v>
      </c>
      <c r="E19" s="9">
        <f t="shared" si="0"/>
        <v>1</v>
      </c>
      <c r="F19" s="13"/>
      <c r="G19" s="8"/>
      <c r="H19" s="8"/>
      <c r="I19" s="9">
        <f t="shared" si="1"/>
        <v>1</v>
      </c>
      <c r="J19" s="13"/>
      <c r="K19" s="8"/>
      <c r="L19" s="8"/>
      <c r="M19" s="8">
        <v>2</v>
      </c>
      <c r="N19" s="9">
        <f t="shared" si="2"/>
        <v>3</v>
      </c>
      <c r="O19" s="13"/>
    </row>
    <row r="20" spans="1:15" ht="15" x14ac:dyDescent="0.25">
      <c r="A20" s="8" t="s">
        <v>230</v>
      </c>
      <c r="B20" s="8" t="s">
        <v>64</v>
      </c>
      <c r="C20" s="8"/>
      <c r="D20" s="8">
        <v>2</v>
      </c>
      <c r="E20" s="9">
        <f t="shared" si="0"/>
        <v>2</v>
      </c>
      <c r="F20" s="13"/>
      <c r="G20" s="8"/>
      <c r="H20" s="8"/>
      <c r="I20" s="9">
        <f t="shared" si="1"/>
        <v>2</v>
      </c>
      <c r="J20" s="13"/>
      <c r="K20" s="8"/>
      <c r="L20" s="8"/>
      <c r="M20" s="8"/>
      <c r="N20" s="9">
        <f t="shared" si="2"/>
        <v>2</v>
      </c>
      <c r="O20" s="13"/>
    </row>
    <row r="21" spans="1:15" ht="15" x14ac:dyDescent="0.25">
      <c r="A21" s="8" t="s">
        <v>338</v>
      </c>
      <c r="B21" s="8" t="s">
        <v>175</v>
      </c>
      <c r="C21" s="8"/>
      <c r="D21" s="8"/>
      <c r="E21" s="9">
        <f t="shared" si="0"/>
        <v>0</v>
      </c>
      <c r="F21" s="13"/>
      <c r="G21" s="8"/>
      <c r="H21" s="8">
        <v>2</v>
      </c>
      <c r="I21" s="9">
        <f t="shared" si="1"/>
        <v>2</v>
      </c>
      <c r="J21" s="13"/>
      <c r="K21" s="8"/>
      <c r="L21" s="8"/>
      <c r="M21" s="8"/>
      <c r="N21" s="9">
        <f t="shared" si="2"/>
        <v>2</v>
      </c>
      <c r="O21" s="13"/>
    </row>
    <row r="22" spans="1:15" ht="15" x14ac:dyDescent="0.25">
      <c r="A22" s="8" t="s">
        <v>439</v>
      </c>
      <c r="B22" s="8" t="s">
        <v>216</v>
      </c>
      <c r="C22" s="8"/>
      <c r="D22" s="8"/>
      <c r="E22" s="9">
        <f t="shared" si="0"/>
        <v>0</v>
      </c>
      <c r="F22" s="13"/>
      <c r="G22" s="8"/>
      <c r="H22" s="8"/>
      <c r="I22" s="9">
        <f t="shared" si="1"/>
        <v>0</v>
      </c>
      <c r="J22" s="13"/>
      <c r="K22" s="8">
        <v>1</v>
      </c>
      <c r="L22" s="8"/>
      <c r="M22" s="8">
        <v>1</v>
      </c>
      <c r="N22" s="9">
        <f t="shared" si="2"/>
        <v>2</v>
      </c>
      <c r="O22" s="13"/>
    </row>
    <row r="23" spans="1:15" ht="15" x14ac:dyDescent="0.25">
      <c r="A23" s="8" t="s">
        <v>174</v>
      </c>
      <c r="B23" s="8" t="s">
        <v>89</v>
      </c>
      <c r="C23" s="8">
        <v>1</v>
      </c>
      <c r="D23" s="8"/>
      <c r="E23" s="9">
        <f t="shared" si="0"/>
        <v>1</v>
      </c>
      <c r="F23" s="13"/>
      <c r="G23" s="8"/>
      <c r="H23" s="8"/>
      <c r="I23" s="9">
        <f t="shared" si="1"/>
        <v>1</v>
      </c>
      <c r="J23" s="13"/>
      <c r="K23" s="8"/>
      <c r="L23" s="8"/>
      <c r="M23" s="8"/>
      <c r="N23" s="9">
        <f t="shared" si="2"/>
        <v>1</v>
      </c>
      <c r="O23" s="13"/>
    </row>
    <row r="24" spans="1:15" ht="15" x14ac:dyDescent="0.25">
      <c r="A24" s="8" t="s">
        <v>290</v>
      </c>
      <c r="B24" s="8" t="s">
        <v>216</v>
      </c>
      <c r="C24" s="8"/>
      <c r="D24" s="8"/>
      <c r="E24" s="9">
        <f t="shared" si="0"/>
        <v>0</v>
      </c>
      <c r="F24" s="13"/>
      <c r="G24" s="8">
        <v>1</v>
      </c>
      <c r="H24" s="8"/>
      <c r="I24" s="9">
        <f t="shared" si="1"/>
        <v>1</v>
      </c>
      <c r="J24" s="13"/>
      <c r="K24" s="8"/>
      <c r="L24" s="8"/>
      <c r="M24" s="8"/>
      <c r="N24" s="9">
        <f t="shared" si="2"/>
        <v>1</v>
      </c>
      <c r="O24" s="13"/>
    </row>
    <row r="25" spans="1:15" ht="15" x14ac:dyDescent="0.25">
      <c r="A25" s="44" t="s">
        <v>339</v>
      </c>
      <c r="B25" s="44" t="s">
        <v>76</v>
      </c>
      <c r="C25" s="44"/>
      <c r="D25" s="44"/>
      <c r="E25" s="45">
        <f t="shared" si="0"/>
        <v>0</v>
      </c>
      <c r="F25" s="44"/>
      <c r="G25" s="44"/>
      <c r="H25" s="44">
        <v>1</v>
      </c>
      <c r="I25" s="45">
        <f t="shared" si="1"/>
        <v>1</v>
      </c>
      <c r="J25" s="44"/>
      <c r="K25" s="44"/>
      <c r="L25" s="44"/>
      <c r="M25" s="44"/>
      <c r="N25" s="45">
        <f t="shared" si="2"/>
        <v>1</v>
      </c>
      <c r="O25" s="13"/>
    </row>
    <row r="26" spans="1:15" ht="15" x14ac:dyDescent="0.25">
      <c r="A26" s="8" t="s">
        <v>500</v>
      </c>
      <c r="B26" s="8" t="s">
        <v>175</v>
      </c>
      <c r="C26" s="8"/>
      <c r="D26" s="8"/>
      <c r="E26" s="9">
        <f t="shared" si="0"/>
        <v>0</v>
      </c>
      <c r="F26" s="13"/>
      <c r="G26" s="8"/>
      <c r="H26" s="8"/>
      <c r="I26" s="9">
        <f t="shared" si="1"/>
        <v>0</v>
      </c>
      <c r="J26" s="13"/>
      <c r="K26" s="8"/>
      <c r="L26" s="8">
        <v>1</v>
      </c>
      <c r="M26" s="8"/>
      <c r="N26" s="9">
        <f t="shared" si="2"/>
        <v>1</v>
      </c>
      <c r="O26" s="13"/>
    </row>
    <row r="88" spans="9:9" x14ac:dyDescent="0.3">
      <c r="I88" s="2" t="e">
        <f>SUM(E88+G88+H88+#REF!)</f>
        <v>#REF!</v>
      </c>
    </row>
    <row r="89" spans="9:9" x14ac:dyDescent="0.3">
      <c r="I89" s="2" t="e">
        <f>SUM(E89+G89+H89+#REF!)</f>
        <v>#REF!</v>
      </c>
    </row>
    <row r="90" spans="9:9" x14ac:dyDescent="0.3">
      <c r="I90" s="2" t="e">
        <f>SUM(E90+G90+H90+#REF!)</f>
        <v>#REF!</v>
      </c>
    </row>
    <row r="91" spans="9:9" x14ac:dyDescent="0.3">
      <c r="I91" s="2" t="e">
        <f>SUM(E91+G91+H91+#REF!)</f>
        <v>#REF!</v>
      </c>
    </row>
  </sheetData>
  <autoFilter ref="A2:N2"/>
  <sortState ref="A3:N26">
    <sortCondition descending="1" ref="N3:N26"/>
  </sortState>
  <mergeCells count="3">
    <mergeCell ref="C1:E1"/>
    <mergeCell ref="G1:I1"/>
    <mergeCell ref="K1:N1"/>
  </mergeCells>
  <conditionalFormatting sqref="A1:A1048576">
    <cfRule type="duplicateValues" dxfId="22" priority="2"/>
  </conditionalFormatting>
  <conditionalFormatting sqref="A3:A26">
    <cfRule type="duplicateValues" dxfId="2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="80" zoomScaleNormal="80" workbookViewId="0">
      <selection activeCell="R7" sqref="R7"/>
    </sheetView>
  </sheetViews>
  <sheetFormatPr defaultColWidth="8.6640625" defaultRowHeight="14.4" x14ac:dyDescent="0.3"/>
  <cols>
    <col min="1" max="1" width="27" customWidth="1"/>
    <col min="2" max="2" width="20.6640625" customWidth="1"/>
    <col min="3" max="3" width="7.88671875" bestFit="1" customWidth="1"/>
    <col min="4" max="4" width="10.44140625" bestFit="1" customWidth="1"/>
    <col min="5" max="5" width="9.109375" style="2"/>
    <col min="6" max="6" width="3.44140625" customWidth="1"/>
    <col min="7" max="7" width="8.6640625" customWidth="1"/>
    <col min="10" max="10" width="11.44140625" style="2" bestFit="1" customWidth="1"/>
    <col min="11" max="11" width="3.33203125" customWidth="1"/>
    <col min="16" max="16" width="13" bestFit="1" customWidth="1"/>
    <col min="17" max="17" width="4" customWidth="1"/>
  </cols>
  <sheetData>
    <row r="1" spans="1:18" ht="18.75" x14ac:dyDescent="0.3">
      <c r="A1" s="11">
        <v>2025</v>
      </c>
      <c r="C1" s="42" t="s">
        <v>3</v>
      </c>
      <c r="D1" s="42"/>
      <c r="E1" s="42"/>
      <c r="G1" s="42" t="s">
        <v>41</v>
      </c>
      <c r="H1" s="42"/>
      <c r="I1" s="42"/>
      <c r="J1" s="42"/>
      <c r="L1" s="42" t="s">
        <v>57</v>
      </c>
      <c r="M1" s="42"/>
      <c r="N1" s="42"/>
      <c r="O1" s="42"/>
      <c r="P1" s="42"/>
    </row>
    <row r="2" spans="1:18" ht="30" x14ac:dyDescent="0.25">
      <c r="A2" s="7" t="s">
        <v>4</v>
      </c>
      <c r="B2" s="7" t="s">
        <v>5</v>
      </c>
      <c r="C2" s="9" t="s">
        <v>44</v>
      </c>
      <c r="D2" s="9" t="s">
        <v>197</v>
      </c>
      <c r="E2" s="10" t="s">
        <v>256</v>
      </c>
      <c r="F2" s="13"/>
      <c r="G2" s="9" t="s">
        <v>283</v>
      </c>
      <c r="H2" s="9" t="s">
        <v>197</v>
      </c>
      <c r="I2" s="9" t="s">
        <v>354</v>
      </c>
      <c r="J2" s="10" t="s">
        <v>255</v>
      </c>
      <c r="K2" s="13"/>
      <c r="L2" s="18" t="s">
        <v>58</v>
      </c>
      <c r="M2" s="18" t="s">
        <v>44</v>
      </c>
      <c r="N2" s="18" t="s">
        <v>283</v>
      </c>
      <c r="O2" s="18" t="s">
        <v>421</v>
      </c>
      <c r="P2" s="10" t="s">
        <v>257</v>
      </c>
      <c r="Q2" s="14"/>
    </row>
    <row r="3" spans="1:18" ht="15" x14ac:dyDescent="0.25">
      <c r="A3" s="8" t="s">
        <v>2</v>
      </c>
      <c r="B3" s="28" t="s">
        <v>33</v>
      </c>
      <c r="C3" s="28">
        <v>7</v>
      </c>
      <c r="D3" s="28"/>
      <c r="E3" s="29">
        <f t="shared" ref="E3:E26" si="0">SUM(C3+D3)</f>
        <v>7</v>
      </c>
      <c r="F3" s="28"/>
      <c r="G3" s="28">
        <v>1.5</v>
      </c>
      <c r="H3" s="28"/>
      <c r="I3" s="28">
        <v>5</v>
      </c>
      <c r="J3" s="29">
        <f t="shared" ref="J3:J26" si="1">SUM(E3+G3+H3+I3)</f>
        <v>13.5</v>
      </c>
      <c r="K3" s="28"/>
      <c r="L3" s="28">
        <v>5</v>
      </c>
      <c r="M3" s="28">
        <v>4</v>
      </c>
      <c r="N3" s="28"/>
      <c r="O3" s="28"/>
      <c r="P3" s="29">
        <f t="shared" ref="P3:P26" si="2">SUM(J3+L3+O3+N3+M3)</f>
        <v>22.5</v>
      </c>
      <c r="Q3" s="30"/>
      <c r="R3" s="31">
        <v>1</v>
      </c>
    </row>
    <row r="4" spans="1:18" ht="15" x14ac:dyDescent="0.25">
      <c r="A4" s="8" t="s">
        <v>108</v>
      </c>
      <c r="B4" s="28" t="s">
        <v>111</v>
      </c>
      <c r="C4" s="28">
        <v>2</v>
      </c>
      <c r="D4" s="28">
        <v>7</v>
      </c>
      <c r="E4" s="29">
        <f t="shared" si="0"/>
        <v>9</v>
      </c>
      <c r="F4" s="28"/>
      <c r="G4" s="28"/>
      <c r="H4" s="28">
        <v>5</v>
      </c>
      <c r="I4" s="28"/>
      <c r="J4" s="29">
        <f t="shared" si="1"/>
        <v>14</v>
      </c>
      <c r="K4" s="28"/>
      <c r="L4" s="28">
        <v>2</v>
      </c>
      <c r="M4" s="28"/>
      <c r="N4" s="28"/>
      <c r="O4" s="28">
        <v>4</v>
      </c>
      <c r="P4" s="29">
        <f t="shared" si="2"/>
        <v>20</v>
      </c>
      <c r="Q4" s="30"/>
      <c r="R4" s="31">
        <v>2</v>
      </c>
    </row>
    <row r="5" spans="1:18" ht="15" x14ac:dyDescent="0.25">
      <c r="A5" s="8" t="s">
        <v>247</v>
      </c>
      <c r="B5" s="28" t="s">
        <v>110</v>
      </c>
      <c r="C5" s="28"/>
      <c r="D5" s="28">
        <v>5</v>
      </c>
      <c r="E5" s="29">
        <f t="shared" si="0"/>
        <v>5</v>
      </c>
      <c r="F5" s="28"/>
      <c r="G5" s="28"/>
      <c r="H5" s="28">
        <v>7</v>
      </c>
      <c r="I5" s="28"/>
      <c r="J5" s="29">
        <f t="shared" si="1"/>
        <v>12</v>
      </c>
      <c r="K5" s="28"/>
      <c r="L5" s="28"/>
      <c r="M5" s="28"/>
      <c r="N5" s="28"/>
      <c r="O5" s="28">
        <v>7</v>
      </c>
      <c r="P5" s="29">
        <f t="shared" si="2"/>
        <v>19</v>
      </c>
      <c r="Q5" s="30"/>
      <c r="R5" s="31">
        <v>3</v>
      </c>
    </row>
    <row r="6" spans="1:18" ht="15" x14ac:dyDescent="0.25">
      <c r="A6" s="8" t="s">
        <v>284</v>
      </c>
      <c r="B6" s="28" t="s">
        <v>111</v>
      </c>
      <c r="C6" s="28"/>
      <c r="D6" s="28"/>
      <c r="E6" s="29">
        <f t="shared" si="0"/>
        <v>0</v>
      </c>
      <c r="F6" s="28"/>
      <c r="G6" s="28">
        <v>5</v>
      </c>
      <c r="H6" s="28"/>
      <c r="I6" s="28"/>
      <c r="J6" s="29">
        <f t="shared" si="1"/>
        <v>5</v>
      </c>
      <c r="K6" s="28"/>
      <c r="L6" s="28">
        <v>3</v>
      </c>
      <c r="M6" s="28"/>
      <c r="N6" s="28">
        <v>7</v>
      </c>
      <c r="O6" s="28"/>
      <c r="P6" s="29">
        <f t="shared" si="2"/>
        <v>15</v>
      </c>
      <c r="Q6" s="30"/>
      <c r="R6" s="31">
        <v>4</v>
      </c>
    </row>
    <row r="7" spans="1:18" ht="15" x14ac:dyDescent="0.25">
      <c r="A7" s="44" t="s">
        <v>42</v>
      </c>
      <c r="B7" s="44" t="s">
        <v>76</v>
      </c>
      <c r="C7" s="44">
        <v>4</v>
      </c>
      <c r="D7" s="44"/>
      <c r="E7" s="45">
        <f t="shared" si="0"/>
        <v>4</v>
      </c>
      <c r="F7" s="44"/>
      <c r="G7" s="44"/>
      <c r="H7" s="44"/>
      <c r="I7" s="44"/>
      <c r="J7" s="45">
        <f t="shared" si="1"/>
        <v>4</v>
      </c>
      <c r="K7" s="44"/>
      <c r="L7" s="44">
        <v>7</v>
      </c>
      <c r="M7" s="44">
        <v>3</v>
      </c>
      <c r="N7" s="44">
        <v>1</v>
      </c>
      <c r="O7" s="44"/>
      <c r="P7" s="45">
        <f t="shared" si="2"/>
        <v>15</v>
      </c>
      <c r="Q7" s="30"/>
      <c r="R7" s="31">
        <v>4</v>
      </c>
    </row>
    <row r="8" spans="1:18" ht="15" x14ac:dyDescent="0.25">
      <c r="A8" s="44" t="s">
        <v>282</v>
      </c>
      <c r="B8" s="44" t="s">
        <v>76</v>
      </c>
      <c r="C8" s="44"/>
      <c r="D8" s="44"/>
      <c r="E8" s="45">
        <f t="shared" si="0"/>
        <v>0</v>
      </c>
      <c r="F8" s="44"/>
      <c r="G8" s="44">
        <v>7</v>
      </c>
      <c r="H8" s="44"/>
      <c r="I8" s="44">
        <v>7</v>
      </c>
      <c r="J8" s="45">
        <f t="shared" si="1"/>
        <v>14</v>
      </c>
      <c r="K8" s="44"/>
      <c r="L8" s="44"/>
      <c r="M8" s="44"/>
      <c r="N8" s="44"/>
      <c r="O8" s="44"/>
      <c r="P8" s="45">
        <f t="shared" si="2"/>
        <v>14</v>
      </c>
      <c r="Q8" s="30"/>
      <c r="R8" s="31">
        <v>6</v>
      </c>
    </row>
    <row r="9" spans="1:18" ht="15" x14ac:dyDescent="0.25">
      <c r="A9" s="44" t="s">
        <v>248</v>
      </c>
      <c r="B9" s="44" t="s">
        <v>76</v>
      </c>
      <c r="C9" s="44"/>
      <c r="D9" s="44">
        <v>4</v>
      </c>
      <c r="E9" s="45">
        <f t="shared" si="0"/>
        <v>4</v>
      </c>
      <c r="F9" s="44"/>
      <c r="G9" s="44"/>
      <c r="H9" s="44">
        <v>4</v>
      </c>
      <c r="I9" s="44">
        <v>1</v>
      </c>
      <c r="J9" s="45">
        <f t="shared" si="1"/>
        <v>9</v>
      </c>
      <c r="K9" s="44"/>
      <c r="L9" s="44">
        <v>4</v>
      </c>
      <c r="M9" s="44"/>
      <c r="N9" s="44"/>
      <c r="O9" s="44"/>
      <c r="P9" s="45">
        <f t="shared" si="2"/>
        <v>13</v>
      </c>
      <c r="Q9" s="14"/>
    </row>
    <row r="10" spans="1:18" ht="15" x14ac:dyDescent="0.25">
      <c r="A10" s="8" t="s">
        <v>109</v>
      </c>
      <c r="B10" s="8" t="s">
        <v>74</v>
      </c>
      <c r="C10" s="8">
        <v>1</v>
      </c>
      <c r="D10" s="8"/>
      <c r="E10" s="9">
        <f t="shared" si="0"/>
        <v>1</v>
      </c>
      <c r="F10" s="13"/>
      <c r="G10" s="8">
        <v>3</v>
      </c>
      <c r="H10" s="8"/>
      <c r="I10" s="8"/>
      <c r="J10" s="9">
        <f t="shared" si="1"/>
        <v>4</v>
      </c>
      <c r="K10" s="13"/>
      <c r="L10" s="8"/>
      <c r="M10" s="8"/>
      <c r="N10" s="8">
        <v>5</v>
      </c>
      <c r="O10" s="8"/>
      <c r="P10" s="9">
        <f t="shared" si="2"/>
        <v>9</v>
      </c>
      <c r="Q10" s="14"/>
    </row>
    <row r="11" spans="1:18" ht="15" x14ac:dyDescent="0.25">
      <c r="A11" s="8" t="s">
        <v>106</v>
      </c>
      <c r="B11" s="8" t="s">
        <v>110</v>
      </c>
      <c r="C11" s="8">
        <v>5</v>
      </c>
      <c r="D11" s="8"/>
      <c r="E11" s="9">
        <f t="shared" si="0"/>
        <v>5</v>
      </c>
      <c r="F11" s="13"/>
      <c r="G11" s="8"/>
      <c r="H11" s="8"/>
      <c r="I11" s="8">
        <v>3</v>
      </c>
      <c r="J11" s="9">
        <f t="shared" si="1"/>
        <v>8</v>
      </c>
      <c r="K11" s="13"/>
      <c r="L11" s="8"/>
      <c r="M11" s="8"/>
      <c r="N11" s="8"/>
      <c r="O11" s="8"/>
      <c r="P11" s="9">
        <f t="shared" si="2"/>
        <v>8</v>
      </c>
      <c r="Q11" s="14"/>
    </row>
    <row r="12" spans="1:18" ht="15" x14ac:dyDescent="0.25">
      <c r="A12" s="8" t="s">
        <v>107</v>
      </c>
      <c r="B12" s="8" t="s">
        <v>89</v>
      </c>
      <c r="C12" s="8">
        <v>3</v>
      </c>
      <c r="D12" s="8"/>
      <c r="E12" s="9">
        <f t="shared" si="0"/>
        <v>3</v>
      </c>
      <c r="F12" s="13"/>
      <c r="G12" s="8"/>
      <c r="H12" s="8"/>
      <c r="I12" s="8"/>
      <c r="J12" s="9">
        <f t="shared" si="1"/>
        <v>3</v>
      </c>
      <c r="K12" s="13"/>
      <c r="L12" s="8"/>
      <c r="M12" s="8">
        <v>5</v>
      </c>
      <c r="N12" s="8"/>
      <c r="O12" s="8"/>
      <c r="P12" s="9">
        <f t="shared" si="2"/>
        <v>8</v>
      </c>
      <c r="Q12" s="13"/>
    </row>
    <row r="13" spans="1:18" ht="15" x14ac:dyDescent="0.25">
      <c r="A13" s="8" t="s">
        <v>501</v>
      </c>
      <c r="B13" s="8" t="s">
        <v>75</v>
      </c>
      <c r="C13" s="8"/>
      <c r="D13" s="8"/>
      <c r="E13" s="9">
        <f t="shared" si="0"/>
        <v>0</v>
      </c>
      <c r="F13" s="13"/>
      <c r="G13" s="8"/>
      <c r="H13" s="8"/>
      <c r="I13" s="8"/>
      <c r="J13" s="9">
        <f t="shared" si="1"/>
        <v>0</v>
      </c>
      <c r="K13" s="13"/>
      <c r="L13" s="8"/>
      <c r="M13" s="8">
        <v>7</v>
      </c>
      <c r="N13" s="8"/>
      <c r="O13" s="8"/>
      <c r="P13" s="9">
        <f t="shared" si="2"/>
        <v>7</v>
      </c>
      <c r="Q13" s="13"/>
    </row>
    <row r="14" spans="1:18" ht="15" x14ac:dyDescent="0.25">
      <c r="A14" s="8" t="s">
        <v>249</v>
      </c>
      <c r="B14" s="8" t="s">
        <v>89</v>
      </c>
      <c r="C14" s="8"/>
      <c r="D14" s="8">
        <v>3</v>
      </c>
      <c r="E14" s="9">
        <f t="shared" si="0"/>
        <v>3</v>
      </c>
      <c r="F14" s="13"/>
      <c r="G14" s="8"/>
      <c r="H14" s="8">
        <v>3</v>
      </c>
      <c r="I14" s="8"/>
      <c r="J14" s="9">
        <f t="shared" si="1"/>
        <v>6</v>
      </c>
      <c r="K14" s="13"/>
      <c r="L14" s="8"/>
      <c r="M14" s="8"/>
      <c r="N14" s="8"/>
      <c r="O14" s="8"/>
      <c r="P14" s="9">
        <f t="shared" si="2"/>
        <v>6</v>
      </c>
      <c r="Q14" s="13"/>
    </row>
    <row r="15" spans="1:18" ht="15" x14ac:dyDescent="0.25">
      <c r="A15" s="8" t="s">
        <v>287</v>
      </c>
      <c r="B15" s="8" t="s">
        <v>56</v>
      </c>
      <c r="C15" s="8"/>
      <c r="D15" s="8"/>
      <c r="E15" s="9">
        <f t="shared" si="0"/>
        <v>0</v>
      </c>
      <c r="F15" s="13"/>
      <c r="G15" s="8"/>
      <c r="H15" s="8">
        <v>1</v>
      </c>
      <c r="I15" s="8">
        <v>4</v>
      </c>
      <c r="J15" s="9">
        <f t="shared" si="1"/>
        <v>5</v>
      </c>
      <c r="K15" s="13"/>
      <c r="L15" s="8"/>
      <c r="M15" s="8"/>
      <c r="N15" s="8"/>
      <c r="O15" s="8"/>
      <c r="P15" s="9">
        <f t="shared" si="2"/>
        <v>5</v>
      </c>
      <c r="Q15" s="13"/>
    </row>
    <row r="16" spans="1:18" ht="15" x14ac:dyDescent="0.25">
      <c r="A16" s="8" t="s">
        <v>250</v>
      </c>
      <c r="B16" s="8" t="s">
        <v>111</v>
      </c>
      <c r="C16" s="8"/>
      <c r="D16" s="8">
        <v>2</v>
      </c>
      <c r="E16" s="9">
        <f t="shared" si="0"/>
        <v>2</v>
      </c>
      <c r="F16" s="13"/>
      <c r="G16" s="8"/>
      <c r="H16" s="8"/>
      <c r="I16" s="8">
        <v>2</v>
      </c>
      <c r="J16" s="9">
        <f t="shared" si="1"/>
        <v>4</v>
      </c>
      <c r="K16" s="13"/>
      <c r="L16" s="8"/>
      <c r="M16" s="8"/>
      <c r="N16" s="8">
        <v>2</v>
      </c>
      <c r="O16" s="8"/>
      <c r="P16" s="9">
        <f t="shared" si="2"/>
        <v>6</v>
      </c>
      <c r="Q16" s="13"/>
    </row>
    <row r="17" spans="1:17" ht="15" x14ac:dyDescent="0.25">
      <c r="A17" s="8" t="s">
        <v>286</v>
      </c>
      <c r="B17" s="8" t="s">
        <v>110</v>
      </c>
      <c r="C17" s="8"/>
      <c r="D17" s="8"/>
      <c r="E17" s="9">
        <f t="shared" si="0"/>
        <v>0</v>
      </c>
      <c r="F17" s="13"/>
      <c r="G17" s="8">
        <v>1.5</v>
      </c>
      <c r="H17" s="8"/>
      <c r="I17" s="8"/>
      <c r="J17" s="9">
        <f t="shared" si="1"/>
        <v>1.5</v>
      </c>
      <c r="K17" s="13"/>
      <c r="L17" s="8"/>
      <c r="M17" s="8"/>
      <c r="N17" s="8">
        <v>4</v>
      </c>
      <c r="O17" s="8"/>
      <c r="P17" s="9">
        <f t="shared" si="2"/>
        <v>5.5</v>
      </c>
      <c r="Q17" s="13"/>
    </row>
    <row r="18" spans="1:17" ht="15" x14ac:dyDescent="0.25">
      <c r="A18" s="8" t="s">
        <v>427</v>
      </c>
      <c r="B18" s="8" t="s">
        <v>111</v>
      </c>
      <c r="C18" s="8"/>
      <c r="D18" s="8"/>
      <c r="E18" s="9">
        <f t="shared" si="0"/>
        <v>0</v>
      </c>
      <c r="F18" s="13"/>
      <c r="G18" s="8"/>
      <c r="H18" s="8"/>
      <c r="I18" s="8"/>
      <c r="J18" s="9">
        <f t="shared" si="1"/>
        <v>0</v>
      </c>
      <c r="K18" s="13"/>
      <c r="L18" s="8"/>
      <c r="M18" s="8"/>
      <c r="N18" s="8"/>
      <c r="O18" s="8">
        <v>5</v>
      </c>
      <c r="P18" s="9">
        <f t="shared" si="2"/>
        <v>5</v>
      </c>
      <c r="Q18" s="13"/>
    </row>
    <row r="19" spans="1:17" ht="15" x14ac:dyDescent="0.25">
      <c r="A19" s="44" t="s">
        <v>475</v>
      </c>
      <c r="B19" s="44" t="s">
        <v>76</v>
      </c>
      <c r="C19" s="44"/>
      <c r="D19" s="44"/>
      <c r="E19" s="45">
        <f t="shared" si="0"/>
        <v>0</v>
      </c>
      <c r="F19" s="44"/>
      <c r="G19" s="44"/>
      <c r="H19" s="44"/>
      <c r="I19" s="44"/>
      <c r="J19" s="45">
        <f t="shared" si="1"/>
        <v>0</v>
      </c>
      <c r="K19" s="44"/>
      <c r="L19" s="44"/>
      <c r="M19" s="44">
        <v>2</v>
      </c>
      <c r="N19" s="44">
        <v>3</v>
      </c>
      <c r="O19" s="44"/>
      <c r="P19" s="45">
        <f t="shared" si="2"/>
        <v>5</v>
      </c>
      <c r="Q19" s="13"/>
    </row>
    <row r="20" spans="1:17" ht="15" x14ac:dyDescent="0.25">
      <c r="A20" s="8" t="s">
        <v>285</v>
      </c>
      <c r="B20" s="8" t="s">
        <v>89</v>
      </c>
      <c r="C20" s="8"/>
      <c r="D20" s="8"/>
      <c r="E20" s="9">
        <f t="shared" si="0"/>
        <v>0</v>
      </c>
      <c r="F20" s="13"/>
      <c r="G20" s="8">
        <v>4</v>
      </c>
      <c r="H20" s="8"/>
      <c r="I20" s="8"/>
      <c r="J20" s="9">
        <f t="shared" si="1"/>
        <v>4</v>
      </c>
      <c r="K20" s="13"/>
      <c r="L20" s="8"/>
      <c r="M20" s="8"/>
      <c r="N20" s="8"/>
      <c r="O20" s="8"/>
      <c r="P20" s="9">
        <f t="shared" si="2"/>
        <v>4</v>
      </c>
      <c r="Q20" s="13"/>
    </row>
    <row r="21" spans="1:17" ht="15" x14ac:dyDescent="0.25">
      <c r="A21" s="8" t="s">
        <v>428</v>
      </c>
      <c r="B21" s="8" t="s">
        <v>110</v>
      </c>
      <c r="C21" s="8"/>
      <c r="D21" s="8"/>
      <c r="E21" s="9">
        <f t="shared" si="0"/>
        <v>0</v>
      </c>
      <c r="F21" s="13"/>
      <c r="G21" s="8"/>
      <c r="H21" s="8"/>
      <c r="I21" s="8"/>
      <c r="J21" s="9">
        <f t="shared" si="1"/>
        <v>0</v>
      </c>
      <c r="K21" s="13"/>
      <c r="L21" s="8"/>
      <c r="M21" s="8"/>
      <c r="N21" s="8"/>
      <c r="O21" s="8">
        <v>3</v>
      </c>
      <c r="P21" s="9">
        <f t="shared" si="2"/>
        <v>3</v>
      </c>
      <c r="Q21" s="13"/>
    </row>
    <row r="22" spans="1:17" ht="15" x14ac:dyDescent="0.25">
      <c r="A22" s="8" t="s">
        <v>429</v>
      </c>
      <c r="B22" s="8" t="s">
        <v>111</v>
      </c>
      <c r="C22" s="8"/>
      <c r="D22" s="8"/>
      <c r="E22" s="9">
        <f t="shared" si="0"/>
        <v>0</v>
      </c>
      <c r="F22" s="13"/>
      <c r="G22" s="8"/>
      <c r="H22" s="8"/>
      <c r="I22" s="8"/>
      <c r="J22" s="9">
        <f t="shared" si="1"/>
        <v>0</v>
      </c>
      <c r="K22" s="13"/>
      <c r="L22" s="8"/>
      <c r="M22" s="8">
        <v>1</v>
      </c>
      <c r="N22" s="8"/>
      <c r="O22" s="8">
        <v>2</v>
      </c>
      <c r="P22" s="9">
        <f t="shared" si="2"/>
        <v>3</v>
      </c>
      <c r="Q22" s="13"/>
    </row>
    <row r="23" spans="1:17" ht="15" x14ac:dyDescent="0.25">
      <c r="A23" s="8" t="s">
        <v>326</v>
      </c>
      <c r="B23" s="8" t="s">
        <v>327</v>
      </c>
      <c r="C23" s="8"/>
      <c r="D23" s="8"/>
      <c r="E23" s="9">
        <f t="shared" si="0"/>
        <v>0</v>
      </c>
      <c r="F23" s="13"/>
      <c r="G23" s="8"/>
      <c r="H23" s="8">
        <v>2</v>
      </c>
      <c r="I23" s="8"/>
      <c r="J23" s="9">
        <f t="shared" si="1"/>
        <v>2</v>
      </c>
      <c r="K23" s="13"/>
      <c r="L23" s="8"/>
      <c r="M23" s="8"/>
      <c r="N23" s="8"/>
      <c r="O23" s="8"/>
      <c r="P23" s="9">
        <f t="shared" si="2"/>
        <v>2</v>
      </c>
      <c r="Q23" s="13"/>
    </row>
    <row r="24" spans="1:17" ht="15" x14ac:dyDescent="0.25">
      <c r="A24" s="8" t="s">
        <v>251</v>
      </c>
      <c r="B24" s="8" t="s">
        <v>121</v>
      </c>
      <c r="C24" s="8"/>
      <c r="D24" s="8">
        <v>1</v>
      </c>
      <c r="E24" s="9">
        <f t="shared" si="0"/>
        <v>1</v>
      </c>
      <c r="F24" s="13"/>
      <c r="G24" s="8"/>
      <c r="H24" s="8"/>
      <c r="I24" s="8"/>
      <c r="J24" s="9">
        <f t="shared" si="1"/>
        <v>1</v>
      </c>
      <c r="K24" s="13"/>
      <c r="L24" s="8"/>
      <c r="M24" s="8"/>
      <c r="N24" s="8"/>
      <c r="O24" s="8"/>
      <c r="P24" s="9">
        <f t="shared" si="2"/>
        <v>1</v>
      </c>
      <c r="Q24" s="13"/>
    </row>
    <row r="25" spans="1:17" ht="15" x14ac:dyDescent="0.25">
      <c r="A25" s="8" t="s">
        <v>416</v>
      </c>
      <c r="B25" s="8" t="s">
        <v>110</v>
      </c>
      <c r="C25" s="8"/>
      <c r="D25" s="8"/>
      <c r="E25" s="9">
        <f t="shared" si="0"/>
        <v>0</v>
      </c>
      <c r="F25" s="13"/>
      <c r="G25" s="8"/>
      <c r="H25" s="8"/>
      <c r="I25" s="8"/>
      <c r="J25" s="9">
        <f t="shared" si="1"/>
        <v>0</v>
      </c>
      <c r="K25" s="13"/>
      <c r="L25" s="8">
        <v>1</v>
      </c>
      <c r="M25" s="8"/>
      <c r="N25" s="8"/>
      <c r="O25" s="8"/>
      <c r="P25" s="9">
        <f t="shared" si="2"/>
        <v>1</v>
      </c>
      <c r="Q25" s="13"/>
    </row>
    <row r="26" spans="1:17" ht="15" x14ac:dyDescent="0.25">
      <c r="A26" s="8" t="s">
        <v>430</v>
      </c>
      <c r="B26" s="8" t="s">
        <v>89</v>
      </c>
      <c r="C26" s="8"/>
      <c r="D26" s="8"/>
      <c r="E26" s="9">
        <f t="shared" si="0"/>
        <v>0</v>
      </c>
      <c r="F26" s="13"/>
      <c r="G26" s="8"/>
      <c r="H26" s="8"/>
      <c r="I26" s="8"/>
      <c r="J26" s="9">
        <f t="shared" si="1"/>
        <v>0</v>
      </c>
      <c r="K26" s="13"/>
      <c r="L26" s="8"/>
      <c r="M26" s="8"/>
      <c r="N26" s="8"/>
      <c r="O26" s="8">
        <v>1</v>
      </c>
      <c r="P26" s="9">
        <f t="shared" si="2"/>
        <v>1</v>
      </c>
      <c r="Q26" s="13"/>
    </row>
  </sheetData>
  <autoFilter ref="A2:P2"/>
  <sortState ref="A3:Q26">
    <sortCondition descending="1" ref="P3:P26"/>
  </sortState>
  <mergeCells count="3">
    <mergeCell ref="C1:E1"/>
    <mergeCell ref="G1:J1"/>
    <mergeCell ref="L1:P1"/>
  </mergeCells>
  <conditionalFormatting sqref="A1:A1048576">
    <cfRule type="duplicateValues" dxfId="20" priority="3"/>
  </conditionalFormatting>
  <conditionalFormatting sqref="A3:A26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zoomScale="80" zoomScaleNormal="80" workbookViewId="0">
      <selection activeCell="A26" sqref="A26:P26"/>
    </sheetView>
  </sheetViews>
  <sheetFormatPr defaultColWidth="8.6640625" defaultRowHeight="14.4" x14ac:dyDescent="0.3"/>
  <cols>
    <col min="1" max="1" width="24.109375" customWidth="1"/>
    <col min="2" max="2" width="19.33203125" customWidth="1"/>
    <col min="3" max="3" width="7.88671875" bestFit="1" customWidth="1"/>
    <col min="4" max="4" width="12.33203125" bestFit="1" customWidth="1"/>
    <col min="5" max="5" width="9.6640625" customWidth="1"/>
    <col min="6" max="6" width="2.6640625" customWidth="1"/>
    <col min="7" max="7" width="8.88671875" customWidth="1"/>
    <col min="10" max="10" width="11.44140625" style="2" bestFit="1" customWidth="1"/>
    <col min="11" max="11" width="3.109375" customWidth="1"/>
    <col min="16" max="16" width="11.33203125" customWidth="1"/>
    <col min="17" max="17" width="4.109375" customWidth="1"/>
  </cols>
  <sheetData>
    <row r="1" spans="1:18" ht="18.75" x14ac:dyDescent="0.3">
      <c r="A1" s="11">
        <v>2025</v>
      </c>
      <c r="C1" s="42" t="s">
        <v>3</v>
      </c>
      <c r="D1" s="42"/>
      <c r="E1" s="42"/>
      <c r="G1" s="42" t="s">
        <v>41</v>
      </c>
      <c r="H1" s="42"/>
      <c r="I1" s="42"/>
      <c r="J1" s="42"/>
      <c r="L1" s="42" t="s">
        <v>57</v>
      </c>
      <c r="M1" s="42"/>
      <c r="N1" s="42"/>
      <c r="O1" s="42"/>
      <c r="P1" s="42"/>
    </row>
    <row r="2" spans="1:18" ht="30" x14ac:dyDescent="0.25">
      <c r="A2" s="7" t="s">
        <v>4</v>
      </c>
      <c r="B2" s="7" t="s">
        <v>5</v>
      </c>
      <c r="C2" s="9" t="s">
        <v>44</v>
      </c>
      <c r="D2" s="9" t="s">
        <v>58</v>
      </c>
      <c r="E2" s="10" t="s">
        <v>256</v>
      </c>
      <c r="F2" s="13"/>
      <c r="G2" s="9" t="s">
        <v>283</v>
      </c>
      <c r="H2" s="9" t="s">
        <v>197</v>
      </c>
      <c r="I2" s="9" t="s">
        <v>354</v>
      </c>
      <c r="J2" s="10" t="s">
        <v>255</v>
      </c>
      <c r="K2" s="13"/>
      <c r="L2" s="18" t="s">
        <v>58</v>
      </c>
      <c r="M2" s="18" t="s">
        <v>44</v>
      </c>
      <c r="N2" s="18" t="s">
        <v>283</v>
      </c>
      <c r="O2" s="9" t="s">
        <v>431</v>
      </c>
      <c r="P2" s="10" t="s">
        <v>257</v>
      </c>
      <c r="Q2" s="14"/>
    </row>
    <row r="3" spans="1:18" ht="15" x14ac:dyDescent="0.25">
      <c r="A3" s="28" t="s">
        <v>9</v>
      </c>
      <c r="B3" s="28" t="s">
        <v>34</v>
      </c>
      <c r="C3" s="28">
        <v>5</v>
      </c>
      <c r="D3" s="28">
        <v>7</v>
      </c>
      <c r="E3" s="29">
        <f t="shared" ref="E3:E28" si="0">SUM(C3+D3)</f>
        <v>12</v>
      </c>
      <c r="F3" s="28"/>
      <c r="G3" s="28"/>
      <c r="H3" s="28"/>
      <c r="I3" s="28"/>
      <c r="J3" s="29">
        <f t="shared" ref="J3:J28" si="1">SUM(E3+G3+H3+I3)</f>
        <v>12</v>
      </c>
      <c r="K3" s="28"/>
      <c r="L3" s="28">
        <v>7</v>
      </c>
      <c r="M3" s="28">
        <v>7</v>
      </c>
      <c r="N3" s="28"/>
      <c r="O3" s="28">
        <v>7</v>
      </c>
      <c r="P3" s="29">
        <f t="shared" ref="P3:P28" si="2">SUM(J3+L3+O3+N3+M3)</f>
        <v>33</v>
      </c>
      <c r="Q3" s="30"/>
      <c r="R3" s="31">
        <v>1</v>
      </c>
    </row>
    <row r="4" spans="1:18" ht="15" x14ac:dyDescent="0.25">
      <c r="A4" s="28" t="s">
        <v>340</v>
      </c>
      <c r="B4" s="28" t="s">
        <v>96</v>
      </c>
      <c r="C4" s="28"/>
      <c r="D4" s="28"/>
      <c r="E4" s="29">
        <f t="shared" si="0"/>
        <v>0</v>
      </c>
      <c r="F4" s="28"/>
      <c r="G4" s="28"/>
      <c r="H4" s="28">
        <v>7</v>
      </c>
      <c r="I4" s="28">
        <v>7</v>
      </c>
      <c r="J4" s="29">
        <f t="shared" si="1"/>
        <v>14</v>
      </c>
      <c r="K4" s="28"/>
      <c r="L4" s="28">
        <v>3</v>
      </c>
      <c r="M4" s="28"/>
      <c r="N4" s="28">
        <v>2</v>
      </c>
      <c r="O4" s="28"/>
      <c r="P4" s="29">
        <f t="shared" si="2"/>
        <v>19</v>
      </c>
      <c r="Q4" s="30"/>
      <c r="R4" s="31">
        <v>2</v>
      </c>
    </row>
    <row r="5" spans="1:18" ht="15" x14ac:dyDescent="0.25">
      <c r="A5" s="28" t="s">
        <v>195</v>
      </c>
      <c r="B5" s="28" t="s">
        <v>110</v>
      </c>
      <c r="C5" s="28"/>
      <c r="D5" s="28">
        <v>5</v>
      </c>
      <c r="E5" s="29">
        <f t="shared" si="0"/>
        <v>5</v>
      </c>
      <c r="F5" s="28"/>
      <c r="G5" s="28"/>
      <c r="H5" s="28">
        <v>5</v>
      </c>
      <c r="I5" s="28"/>
      <c r="J5" s="29">
        <f t="shared" si="1"/>
        <v>10</v>
      </c>
      <c r="K5" s="28"/>
      <c r="L5" s="28"/>
      <c r="M5" s="28"/>
      <c r="N5" s="28"/>
      <c r="O5" s="28">
        <v>5</v>
      </c>
      <c r="P5" s="29">
        <f t="shared" si="2"/>
        <v>15</v>
      </c>
      <c r="Q5" s="30"/>
      <c r="R5" s="31">
        <v>3</v>
      </c>
    </row>
    <row r="6" spans="1:18" ht="15" x14ac:dyDescent="0.25">
      <c r="A6" s="28" t="s">
        <v>159</v>
      </c>
      <c r="B6" s="28" t="s">
        <v>33</v>
      </c>
      <c r="C6" s="28">
        <v>7</v>
      </c>
      <c r="D6" s="28"/>
      <c r="E6" s="29">
        <f t="shared" si="0"/>
        <v>7</v>
      </c>
      <c r="F6" s="28"/>
      <c r="G6" s="28">
        <v>5</v>
      </c>
      <c r="H6" s="28"/>
      <c r="I6" s="28"/>
      <c r="J6" s="29">
        <f t="shared" si="1"/>
        <v>12</v>
      </c>
      <c r="K6" s="28"/>
      <c r="L6" s="28"/>
      <c r="M6" s="28"/>
      <c r="N6" s="28"/>
      <c r="O6" s="28"/>
      <c r="P6" s="29">
        <f t="shared" si="2"/>
        <v>12</v>
      </c>
      <c r="Q6" s="30"/>
      <c r="R6" s="31">
        <v>4</v>
      </c>
    </row>
    <row r="7" spans="1:18" ht="15" x14ac:dyDescent="0.25">
      <c r="A7" s="28" t="s">
        <v>312</v>
      </c>
      <c r="B7" s="28" t="s">
        <v>32</v>
      </c>
      <c r="C7" s="28"/>
      <c r="D7" s="28"/>
      <c r="E7" s="29">
        <f t="shared" si="0"/>
        <v>0</v>
      </c>
      <c r="F7" s="28"/>
      <c r="G7" s="28">
        <v>1</v>
      </c>
      <c r="H7" s="28"/>
      <c r="I7" s="28"/>
      <c r="J7" s="29">
        <f t="shared" si="1"/>
        <v>1</v>
      </c>
      <c r="K7" s="28"/>
      <c r="L7" s="28"/>
      <c r="M7" s="28">
        <v>4</v>
      </c>
      <c r="N7" s="28">
        <v>7</v>
      </c>
      <c r="O7" s="28"/>
      <c r="P7" s="29">
        <f t="shared" si="2"/>
        <v>12</v>
      </c>
      <c r="Q7" s="30"/>
      <c r="R7" s="31">
        <v>5</v>
      </c>
    </row>
    <row r="8" spans="1:18" ht="15" x14ac:dyDescent="0.25">
      <c r="A8" s="28" t="s">
        <v>161</v>
      </c>
      <c r="B8" s="28" t="s">
        <v>110</v>
      </c>
      <c r="C8" s="28">
        <v>3</v>
      </c>
      <c r="D8" s="28"/>
      <c r="E8" s="29">
        <f t="shared" si="0"/>
        <v>3</v>
      </c>
      <c r="F8" s="28"/>
      <c r="G8" s="28"/>
      <c r="H8" s="28"/>
      <c r="I8" s="28">
        <v>4</v>
      </c>
      <c r="J8" s="29">
        <f t="shared" si="1"/>
        <v>7</v>
      </c>
      <c r="K8" s="28"/>
      <c r="L8" s="28"/>
      <c r="M8" s="28">
        <v>1</v>
      </c>
      <c r="N8" s="28"/>
      <c r="O8" s="28">
        <v>3</v>
      </c>
      <c r="P8" s="29">
        <f t="shared" si="2"/>
        <v>11</v>
      </c>
      <c r="Q8" s="30"/>
      <c r="R8" s="31">
        <v>6</v>
      </c>
    </row>
    <row r="9" spans="1:18" ht="15" x14ac:dyDescent="0.25">
      <c r="A9" s="8" t="s">
        <v>193</v>
      </c>
      <c r="B9" s="8" t="s">
        <v>111</v>
      </c>
      <c r="C9" s="8"/>
      <c r="D9" s="8">
        <v>2</v>
      </c>
      <c r="E9" s="9">
        <f t="shared" si="0"/>
        <v>2</v>
      </c>
      <c r="F9" s="13"/>
      <c r="G9" s="8"/>
      <c r="H9" s="8"/>
      <c r="I9" s="8"/>
      <c r="J9" s="9">
        <f t="shared" si="1"/>
        <v>2</v>
      </c>
      <c r="K9" s="13"/>
      <c r="L9" s="8">
        <v>1</v>
      </c>
      <c r="M9" s="8">
        <v>5</v>
      </c>
      <c r="N9" s="8"/>
      <c r="O9" s="8">
        <v>2</v>
      </c>
      <c r="P9" s="9">
        <f t="shared" si="2"/>
        <v>10</v>
      </c>
      <c r="Q9" s="14"/>
    </row>
    <row r="10" spans="1:18" ht="15" x14ac:dyDescent="0.25">
      <c r="A10" s="8" t="s">
        <v>163</v>
      </c>
      <c r="B10" s="8" t="s">
        <v>26</v>
      </c>
      <c r="C10" s="8">
        <v>1</v>
      </c>
      <c r="D10" s="8"/>
      <c r="E10" s="9">
        <f t="shared" si="0"/>
        <v>1</v>
      </c>
      <c r="F10" s="13"/>
      <c r="G10" s="8">
        <v>3</v>
      </c>
      <c r="H10" s="8"/>
      <c r="I10" s="8"/>
      <c r="J10" s="9">
        <f t="shared" si="1"/>
        <v>4</v>
      </c>
      <c r="K10" s="13"/>
      <c r="L10" s="8">
        <v>5</v>
      </c>
      <c r="M10" s="8"/>
      <c r="N10" s="8"/>
      <c r="O10" s="8"/>
      <c r="P10" s="9">
        <f t="shared" si="2"/>
        <v>9</v>
      </c>
      <c r="Q10" s="13"/>
    </row>
    <row r="11" spans="1:18" ht="15" x14ac:dyDescent="0.25">
      <c r="A11" s="8" t="s">
        <v>191</v>
      </c>
      <c r="B11" s="8" t="s">
        <v>96</v>
      </c>
      <c r="C11" s="8"/>
      <c r="D11" s="8">
        <v>3</v>
      </c>
      <c r="E11" s="9">
        <f t="shared" si="0"/>
        <v>3</v>
      </c>
      <c r="F11" s="13"/>
      <c r="G11" s="8"/>
      <c r="H11" s="8">
        <v>1</v>
      </c>
      <c r="I11" s="8"/>
      <c r="J11" s="9">
        <f t="shared" si="1"/>
        <v>4</v>
      </c>
      <c r="K11" s="13"/>
      <c r="L11" s="8"/>
      <c r="M11" s="8"/>
      <c r="N11" s="8"/>
      <c r="O11" s="8">
        <v>4</v>
      </c>
      <c r="P11" s="9">
        <f t="shared" si="2"/>
        <v>8</v>
      </c>
      <c r="Q11" s="13"/>
    </row>
    <row r="12" spans="1:18" ht="15" x14ac:dyDescent="0.25">
      <c r="A12" s="8" t="s">
        <v>440</v>
      </c>
      <c r="B12" s="8" t="s">
        <v>111</v>
      </c>
      <c r="C12" s="8"/>
      <c r="D12" s="8"/>
      <c r="E12" s="9">
        <f t="shared" si="0"/>
        <v>0</v>
      </c>
      <c r="F12" s="13"/>
      <c r="G12" s="8"/>
      <c r="H12" s="8"/>
      <c r="I12" s="8"/>
      <c r="J12" s="9">
        <f t="shared" si="1"/>
        <v>0</v>
      </c>
      <c r="K12" s="13"/>
      <c r="L12" s="8">
        <v>4</v>
      </c>
      <c r="M12" s="8"/>
      <c r="N12" s="8">
        <v>4</v>
      </c>
      <c r="O12" s="8"/>
      <c r="P12" s="9">
        <f t="shared" si="2"/>
        <v>8</v>
      </c>
      <c r="Q12" s="13"/>
    </row>
    <row r="13" spans="1:18" ht="15" x14ac:dyDescent="0.25">
      <c r="A13" s="8" t="s">
        <v>309</v>
      </c>
      <c r="B13" s="8" t="s">
        <v>56</v>
      </c>
      <c r="C13" s="8"/>
      <c r="D13" s="8"/>
      <c r="E13" s="9">
        <f t="shared" si="0"/>
        <v>0</v>
      </c>
      <c r="F13" s="13"/>
      <c r="G13" s="8">
        <v>7</v>
      </c>
      <c r="H13" s="8"/>
      <c r="I13" s="8"/>
      <c r="J13" s="9">
        <f t="shared" si="1"/>
        <v>7</v>
      </c>
      <c r="K13" s="13"/>
      <c r="L13" s="8"/>
      <c r="M13" s="8"/>
      <c r="N13" s="8"/>
      <c r="O13" s="8"/>
      <c r="P13" s="9">
        <f t="shared" si="2"/>
        <v>7</v>
      </c>
      <c r="Q13" s="13"/>
    </row>
    <row r="14" spans="1:18" ht="15" x14ac:dyDescent="0.25">
      <c r="A14" s="8" t="s">
        <v>160</v>
      </c>
      <c r="B14" s="8" t="s">
        <v>110</v>
      </c>
      <c r="C14" s="8">
        <v>4</v>
      </c>
      <c r="D14" s="8"/>
      <c r="E14" s="9">
        <f t="shared" si="0"/>
        <v>4</v>
      </c>
      <c r="F14" s="13"/>
      <c r="G14" s="8"/>
      <c r="H14" s="8"/>
      <c r="I14" s="8"/>
      <c r="J14" s="9">
        <f t="shared" si="1"/>
        <v>4</v>
      </c>
      <c r="K14" s="13"/>
      <c r="L14" s="8"/>
      <c r="M14" s="8">
        <v>3</v>
      </c>
      <c r="N14" s="8"/>
      <c r="O14" s="8"/>
      <c r="P14" s="9">
        <f t="shared" si="2"/>
        <v>7</v>
      </c>
      <c r="Q14" s="13"/>
    </row>
    <row r="15" spans="1:18" ht="15" x14ac:dyDescent="0.25">
      <c r="A15" s="8" t="s">
        <v>192</v>
      </c>
      <c r="B15" s="8" t="s">
        <v>96</v>
      </c>
      <c r="C15" s="8"/>
      <c r="D15" s="8">
        <v>1</v>
      </c>
      <c r="E15" s="9">
        <f t="shared" si="0"/>
        <v>1</v>
      </c>
      <c r="F15" s="13"/>
      <c r="G15" s="8"/>
      <c r="H15" s="8">
        <v>2</v>
      </c>
      <c r="I15" s="8">
        <v>2</v>
      </c>
      <c r="J15" s="9">
        <f t="shared" si="1"/>
        <v>5</v>
      </c>
      <c r="K15" s="13"/>
      <c r="L15" s="8"/>
      <c r="M15" s="8"/>
      <c r="N15" s="8"/>
      <c r="O15" s="8"/>
      <c r="P15" s="9">
        <f t="shared" si="2"/>
        <v>5</v>
      </c>
      <c r="Q15" s="13"/>
    </row>
    <row r="16" spans="1:18" ht="15" x14ac:dyDescent="0.25">
      <c r="A16" s="8" t="s">
        <v>355</v>
      </c>
      <c r="B16" s="8" t="s">
        <v>33</v>
      </c>
      <c r="C16" s="8"/>
      <c r="D16" s="8"/>
      <c r="E16" s="9">
        <f t="shared" si="0"/>
        <v>0</v>
      </c>
      <c r="F16" s="13"/>
      <c r="G16" s="8"/>
      <c r="H16" s="8"/>
      <c r="I16" s="8">
        <v>5</v>
      </c>
      <c r="J16" s="9">
        <f t="shared" si="1"/>
        <v>5</v>
      </c>
      <c r="K16" s="13"/>
      <c r="L16" s="8"/>
      <c r="M16" s="8"/>
      <c r="N16" s="8"/>
      <c r="O16" s="8"/>
      <c r="P16" s="9">
        <f t="shared" si="2"/>
        <v>5</v>
      </c>
      <c r="Q16" s="13"/>
    </row>
    <row r="17" spans="1:17" ht="15" x14ac:dyDescent="0.25">
      <c r="A17" s="8" t="s">
        <v>476</v>
      </c>
      <c r="B17" s="8" t="s">
        <v>103</v>
      </c>
      <c r="C17" s="8"/>
      <c r="D17" s="8"/>
      <c r="E17" s="9">
        <f t="shared" si="0"/>
        <v>0</v>
      </c>
      <c r="F17" s="13"/>
      <c r="G17" s="8"/>
      <c r="H17" s="8"/>
      <c r="I17" s="8"/>
      <c r="J17" s="9">
        <f t="shared" si="1"/>
        <v>0</v>
      </c>
      <c r="K17" s="13"/>
      <c r="L17" s="8"/>
      <c r="M17" s="8"/>
      <c r="N17" s="8">
        <v>5</v>
      </c>
      <c r="O17" s="8"/>
      <c r="P17" s="9">
        <f t="shared" si="2"/>
        <v>5</v>
      </c>
      <c r="Q17" s="13"/>
    </row>
    <row r="18" spans="1:17" ht="15" x14ac:dyDescent="0.25">
      <c r="A18" s="8" t="s">
        <v>194</v>
      </c>
      <c r="B18" s="8" t="s">
        <v>96</v>
      </c>
      <c r="C18" s="8"/>
      <c r="D18" s="8">
        <v>4</v>
      </c>
      <c r="E18" s="9">
        <f t="shared" si="0"/>
        <v>4</v>
      </c>
      <c r="F18" s="13"/>
      <c r="G18" s="8"/>
      <c r="H18" s="8"/>
      <c r="I18" s="8"/>
      <c r="J18" s="9">
        <f t="shared" si="1"/>
        <v>4</v>
      </c>
      <c r="K18" s="13"/>
      <c r="L18" s="8"/>
      <c r="M18" s="8"/>
      <c r="N18" s="8"/>
      <c r="O18" s="8"/>
      <c r="P18" s="9">
        <f t="shared" si="2"/>
        <v>4</v>
      </c>
      <c r="Q18" s="13"/>
    </row>
    <row r="19" spans="1:17" ht="15" x14ac:dyDescent="0.25">
      <c r="A19" s="8" t="s">
        <v>310</v>
      </c>
      <c r="B19" s="8" t="s">
        <v>33</v>
      </c>
      <c r="C19" s="8"/>
      <c r="D19" s="8"/>
      <c r="E19" s="9">
        <f t="shared" si="0"/>
        <v>0</v>
      </c>
      <c r="F19" s="13"/>
      <c r="G19" s="8">
        <v>4</v>
      </c>
      <c r="H19" s="8"/>
      <c r="I19" s="8"/>
      <c r="J19" s="9">
        <f t="shared" si="1"/>
        <v>4</v>
      </c>
      <c r="K19" s="13"/>
      <c r="L19" s="8"/>
      <c r="M19" s="8"/>
      <c r="N19" s="8"/>
      <c r="O19" s="8"/>
      <c r="P19" s="9">
        <f t="shared" si="2"/>
        <v>4</v>
      </c>
      <c r="Q19" s="13"/>
    </row>
    <row r="20" spans="1:17" ht="15" x14ac:dyDescent="0.25">
      <c r="A20" s="8" t="s">
        <v>341</v>
      </c>
      <c r="B20" s="8" t="s">
        <v>56</v>
      </c>
      <c r="C20" s="8"/>
      <c r="D20" s="8"/>
      <c r="E20" s="9">
        <f t="shared" si="0"/>
        <v>0</v>
      </c>
      <c r="F20" s="13"/>
      <c r="G20" s="8"/>
      <c r="H20" s="8">
        <v>4</v>
      </c>
      <c r="I20" s="8"/>
      <c r="J20" s="9">
        <f t="shared" si="1"/>
        <v>4</v>
      </c>
      <c r="K20" s="13"/>
      <c r="L20" s="8"/>
      <c r="M20" s="8"/>
      <c r="N20" s="8"/>
      <c r="O20" s="8"/>
      <c r="P20" s="9">
        <f t="shared" si="2"/>
        <v>4</v>
      </c>
      <c r="Q20" s="13"/>
    </row>
    <row r="21" spans="1:17" ht="15" x14ac:dyDescent="0.25">
      <c r="A21" s="8" t="s">
        <v>342</v>
      </c>
      <c r="B21" s="8" t="s">
        <v>56</v>
      </c>
      <c r="C21" s="8"/>
      <c r="D21" s="8"/>
      <c r="E21" s="9">
        <f t="shared" si="0"/>
        <v>0</v>
      </c>
      <c r="F21" s="13"/>
      <c r="G21" s="8"/>
      <c r="H21" s="8">
        <v>3</v>
      </c>
      <c r="I21" s="8"/>
      <c r="J21" s="9">
        <f t="shared" si="1"/>
        <v>3</v>
      </c>
      <c r="K21" s="13"/>
      <c r="L21" s="8"/>
      <c r="M21" s="8"/>
      <c r="N21" s="8"/>
      <c r="O21" s="8"/>
      <c r="P21" s="9">
        <f t="shared" si="2"/>
        <v>3</v>
      </c>
      <c r="Q21" s="13"/>
    </row>
    <row r="22" spans="1:17" ht="15" x14ac:dyDescent="0.25">
      <c r="A22" s="8" t="s">
        <v>356</v>
      </c>
      <c r="B22" s="8" t="s">
        <v>64</v>
      </c>
      <c r="C22" s="8"/>
      <c r="D22" s="8"/>
      <c r="E22" s="9">
        <f t="shared" si="0"/>
        <v>0</v>
      </c>
      <c r="F22" s="13"/>
      <c r="G22" s="8"/>
      <c r="H22" s="8"/>
      <c r="I22" s="8">
        <v>3</v>
      </c>
      <c r="J22" s="9">
        <f t="shared" si="1"/>
        <v>3</v>
      </c>
      <c r="K22" s="13"/>
      <c r="L22" s="8"/>
      <c r="M22" s="8"/>
      <c r="N22" s="8"/>
      <c r="O22" s="8"/>
      <c r="P22" s="9">
        <f t="shared" si="2"/>
        <v>3</v>
      </c>
      <c r="Q22" s="13"/>
    </row>
    <row r="23" spans="1:17" ht="15" x14ac:dyDescent="0.25">
      <c r="A23" s="8" t="s">
        <v>441</v>
      </c>
      <c r="B23" s="8" t="s">
        <v>110</v>
      </c>
      <c r="C23" s="8"/>
      <c r="D23" s="8"/>
      <c r="E23" s="9">
        <f t="shared" si="0"/>
        <v>0</v>
      </c>
      <c r="F23" s="13"/>
      <c r="G23" s="8"/>
      <c r="H23" s="8"/>
      <c r="I23" s="8"/>
      <c r="J23" s="9">
        <f t="shared" si="1"/>
        <v>0</v>
      </c>
      <c r="K23" s="13"/>
      <c r="L23" s="8">
        <v>2</v>
      </c>
      <c r="M23" s="8"/>
      <c r="N23" s="8">
        <v>1</v>
      </c>
      <c r="O23" s="8"/>
      <c r="P23" s="9">
        <f t="shared" si="2"/>
        <v>3</v>
      </c>
      <c r="Q23" s="13"/>
    </row>
    <row r="24" spans="1:17" ht="15" x14ac:dyDescent="0.25">
      <c r="A24" s="8" t="s">
        <v>477</v>
      </c>
      <c r="B24" s="8" t="s">
        <v>103</v>
      </c>
      <c r="C24" s="8"/>
      <c r="D24" s="8"/>
      <c r="E24" s="9">
        <f t="shared" si="0"/>
        <v>0</v>
      </c>
      <c r="F24" s="13"/>
      <c r="G24" s="8"/>
      <c r="H24" s="8"/>
      <c r="I24" s="8"/>
      <c r="J24" s="9">
        <f t="shared" si="1"/>
        <v>0</v>
      </c>
      <c r="K24" s="13"/>
      <c r="L24" s="8"/>
      <c r="M24" s="8"/>
      <c r="N24" s="8">
        <v>3</v>
      </c>
      <c r="O24" s="8"/>
      <c r="P24" s="9">
        <f t="shared" si="2"/>
        <v>3</v>
      </c>
      <c r="Q24" s="13"/>
    </row>
    <row r="25" spans="1:17" ht="15" x14ac:dyDescent="0.25">
      <c r="A25" s="8" t="s">
        <v>162</v>
      </c>
      <c r="B25" s="8" t="s">
        <v>32</v>
      </c>
      <c r="C25" s="8">
        <v>2</v>
      </c>
      <c r="D25" s="8"/>
      <c r="E25" s="9">
        <f t="shared" si="0"/>
        <v>2</v>
      </c>
      <c r="F25" s="13"/>
      <c r="G25" s="8"/>
      <c r="H25" s="8"/>
      <c r="I25" s="8"/>
      <c r="J25" s="9">
        <f t="shared" si="1"/>
        <v>2</v>
      </c>
      <c r="K25" s="13"/>
      <c r="L25" s="8"/>
      <c r="M25" s="8"/>
      <c r="N25" s="8"/>
      <c r="O25" s="8"/>
      <c r="P25" s="9">
        <f t="shared" si="2"/>
        <v>2</v>
      </c>
      <c r="Q25" s="13"/>
    </row>
    <row r="26" spans="1:17" ht="15" x14ac:dyDescent="0.25">
      <c r="A26" s="44" t="s">
        <v>311</v>
      </c>
      <c r="B26" s="44" t="s">
        <v>76</v>
      </c>
      <c r="C26" s="44"/>
      <c r="D26" s="44"/>
      <c r="E26" s="45">
        <f t="shared" si="0"/>
        <v>0</v>
      </c>
      <c r="F26" s="44"/>
      <c r="G26" s="44">
        <v>2</v>
      </c>
      <c r="H26" s="44"/>
      <c r="I26" s="44"/>
      <c r="J26" s="45">
        <f t="shared" si="1"/>
        <v>2</v>
      </c>
      <c r="K26" s="44"/>
      <c r="L26" s="44"/>
      <c r="M26" s="44"/>
      <c r="N26" s="44"/>
      <c r="O26" s="44"/>
      <c r="P26" s="45">
        <f t="shared" si="2"/>
        <v>2</v>
      </c>
      <c r="Q26" s="13"/>
    </row>
    <row r="27" spans="1:17" ht="15" x14ac:dyDescent="0.25">
      <c r="A27" s="8" t="s">
        <v>357</v>
      </c>
      <c r="B27" s="8" t="s">
        <v>96</v>
      </c>
      <c r="C27" s="8"/>
      <c r="D27" s="8"/>
      <c r="E27" s="9">
        <f t="shared" si="0"/>
        <v>0</v>
      </c>
      <c r="F27" s="13"/>
      <c r="G27" s="8"/>
      <c r="H27" s="8"/>
      <c r="I27" s="8">
        <v>1</v>
      </c>
      <c r="J27" s="9">
        <f t="shared" si="1"/>
        <v>1</v>
      </c>
      <c r="K27" s="13"/>
      <c r="L27" s="8"/>
      <c r="M27" s="8"/>
      <c r="N27" s="8"/>
      <c r="O27" s="8">
        <v>1</v>
      </c>
      <c r="P27" s="9">
        <f t="shared" si="2"/>
        <v>2</v>
      </c>
      <c r="Q27" s="13"/>
    </row>
    <row r="28" spans="1:17" ht="15" x14ac:dyDescent="0.25">
      <c r="A28" s="8" t="s">
        <v>502</v>
      </c>
      <c r="B28" s="8" t="s">
        <v>503</v>
      </c>
      <c r="C28" s="8"/>
      <c r="D28" s="8"/>
      <c r="E28" s="9">
        <f t="shared" si="0"/>
        <v>0</v>
      </c>
      <c r="F28" s="13"/>
      <c r="G28" s="8"/>
      <c r="H28" s="8"/>
      <c r="I28" s="8"/>
      <c r="J28" s="9">
        <f t="shared" si="1"/>
        <v>0</v>
      </c>
      <c r="K28" s="13"/>
      <c r="L28" s="8"/>
      <c r="M28" s="8">
        <v>2</v>
      </c>
      <c r="N28" s="8"/>
      <c r="O28" s="8"/>
      <c r="P28" s="9">
        <f t="shared" si="2"/>
        <v>2</v>
      </c>
      <c r="Q28" s="13"/>
    </row>
  </sheetData>
  <autoFilter ref="A2:P2"/>
  <sortState ref="A3:P28">
    <sortCondition descending="1" ref="P3:P28"/>
  </sortState>
  <mergeCells count="3">
    <mergeCell ref="C1:E1"/>
    <mergeCell ref="G1:J1"/>
    <mergeCell ref="L1:P1"/>
  </mergeCells>
  <conditionalFormatting sqref="A1:A1048576">
    <cfRule type="duplicateValues" dxfId="17" priority="2"/>
  </conditionalFormatting>
  <conditionalFormatting sqref="A3:A28">
    <cfRule type="duplicateValues" dxfId="16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0" zoomScaleNormal="80" workbookViewId="0">
      <selection activeCell="S8" sqref="A3:S8"/>
    </sheetView>
  </sheetViews>
  <sheetFormatPr defaultColWidth="8.6640625" defaultRowHeight="14.4" x14ac:dyDescent="0.3"/>
  <cols>
    <col min="1" max="1" width="24.44140625" customWidth="1"/>
    <col min="2" max="2" width="22" customWidth="1"/>
    <col min="3" max="3" width="6.6640625" style="5" customWidth="1"/>
    <col min="4" max="4" width="7.6640625" style="5" customWidth="1"/>
    <col min="5" max="5" width="8.6640625" style="5"/>
    <col min="6" max="6" width="3.44140625" style="5" customWidth="1"/>
    <col min="7" max="7" width="8.88671875" style="5" bestFit="1" customWidth="1"/>
    <col min="8" max="8" width="8.33203125" style="5" customWidth="1"/>
    <col min="9" max="9" width="11.6640625" style="4" customWidth="1"/>
    <col min="10" max="10" width="4" style="5" customWidth="1"/>
    <col min="11" max="16" width="8.109375" style="5" customWidth="1"/>
    <col min="17" max="17" width="10.5546875" style="5" customWidth="1"/>
    <col min="18" max="18" width="4.33203125" customWidth="1"/>
  </cols>
  <sheetData>
    <row r="1" spans="1:19" ht="18.75" x14ac:dyDescent="0.3">
      <c r="A1" s="11">
        <v>2025</v>
      </c>
      <c r="C1" s="43" t="s">
        <v>3</v>
      </c>
      <c r="D1" s="43"/>
      <c r="E1" s="43"/>
      <c r="G1" s="43" t="s">
        <v>41</v>
      </c>
      <c r="H1" s="43"/>
      <c r="I1" s="43"/>
      <c r="K1" s="42" t="s">
        <v>57</v>
      </c>
      <c r="L1" s="42"/>
      <c r="M1" s="42"/>
      <c r="N1" s="42"/>
      <c r="O1" s="42"/>
      <c r="P1" s="42"/>
      <c r="Q1" s="42"/>
    </row>
    <row r="2" spans="1:19" ht="30" customHeight="1" x14ac:dyDescent="0.25">
      <c r="A2" s="7" t="s">
        <v>4</v>
      </c>
      <c r="B2" s="7" t="s">
        <v>5</v>
      </c>
      <c r="C2" s="15" t="s">
        <v>11</v>
      </c>
      <c r="D2" s="15" t="s">
        <v>60</v>
      </c>
      <c r="E2" s="25" t="s">
        <v>256</v>
      </c>
      <c r="F2" s="26"/>
      <c r="G2" s="15" t="s">
        <v>197</v>
      </c>
      <c r="H2" s="15" t="s">
        <v>45</v>
      </c>
      <c r="I2" s="25" t="s">
        <v>255</v>
      </c>
      <c r="J2" s="26"/>
      <c r="K2" s="25" t="s">
        <v>197</v>
      </c>
      <c r="L2" s="25" t="s">
        <v>452</v>
      </c>
      <c r="M2" s="25" t="s">
        <v>45</v>
      </c>
      <c r="N2" s="25" t="s">
        <v>44</v>
      </c>
      <c r="O2" s="25" t="s">
        <v>354</v>
      </c>
      <c r="P2" s="25" t="s">
        <v>58</v>
      </c>
      <c r="Q2" s="25" t="s">
        <v>257</v>
      </c>
      <c r="R2" s="14"/>
    </row>
    <row r="3" spans="1:19" ht="16.95" customHeight="1" x14ac:dyDescent="0.25">
      <c r="A3" s="28" t="s">
        <v>417</v>
      </c>
      <c r="B3" s="28" t="s">
        <v>90</v>
      </c>
      <c r="C3" s="33"/>
      <c r="D3" s="33"/>
      <c r="E3" s="34">
        <f t="shared" ref="E3:E37" si="0">SUM(C3+D3)</f>
        <v>0</v>
      </c>
      <c r="F3" s="33"/>
      <c r="G3" s="33"/>
      <c r="H3" s="33"/>
      <c r="I3" s="35">
        <f t="shared" ref="I3:I37" si="1">SUM(E3+G3+H3)</f>
        <v>0</v>
      </c>
      <c r="J3" s="33"/>
      <c r="K3" s="33"/>
      <c r="L3" s="33">
        <v>5</v>
      </c>
      <c r="M3" s="33">
        <v>7</v>
      </c>
      <c r="N3" s="33"/>
      <c r="O3" s="33"/>
      <c r="P3" s="33">
        <v>7</v>
      </c>
      <c r="Q3" s="35">
        <f t="shared" ref="Q3:Q37" si="2">SUM(I3+K3+L3+M3+N3+O3+P3)</f>
        <v>19</v>
      </c>
      <c r="R3" s="30"/>
      <c r="S3" s="31">
        <v>1</v>
      </c>
    </row>
    <row r="4" spans="1:19" ht="15" x14ac:dyDescent="0.25">
      <c r="A4" s="28" t="s">
        <v>203</v>
      </c>
      <c r="B4" s="28" t="s">
        <v>110</v>
      </c>
      <c r="C4" s="33"/>
      <c r="D4" s="33">
        <v>7</v>
      </c>
      <c r="E4" s="34">
        <f t="shared" si="0"/>
        <v>7</v>
      </c>
      <c r="F4" s="33"/>
      <c r="G4" s="33"/>
      <c r="H4" s="33">
        <v>7</v>
      </c>
      <c r="I4" s="35">
        <f t="shared" si="1"/>
        <v>14</v>
      </c>
      <c r="J4" s="33"/>
      <c r="K4" s="33"/>
      <c r="L4" s="33"/>
      <c r="M4" s="33"/>
      <c r="N4" s="33"/>
      <c r="O4" s="33"/>
      <c r="P4" s="33"/>
      <c r="Q4" s="35">
        <f t="shared" si="2"/>
        <v>14</v>
      </c>
      <c r="R4" s="30"/>
      <c r="S4" s="31">
        <v>2</v>
      </c>
    </row>
    <row r="5" spans="1:19" ht="15" x14ac:dyDescent="0.25">
      <c r="A5" s="28" t="s">
        <v>204</v>
      </c>
      <c r="B5" s="28" t="s">
        <v>111</v>
      </c>
      <c r="C5" s="33"/>
      <c r="D5" s="33">
        <v>1</v>
      </c>
      <c r="E5" s="34">
        <f t="shared" si="0"/>
        <v>1</v>
      </c>
      <c r="F5" s="33"/>
      <c r="G5" s="33"/>
      <c r="H5" s="33">
        <v>4</v>
      </c>
      <c r="I5" s="35">
        <f t="shared" si="1"/>
        <v>5</v>
      </c>
      <c r="J5" s="33"/>
      <c r="K5" s="33">
        <v>4</v>
      </c>
      <c r="L5" s="33"/>
      <c r="M5" s="33">
        <v>5</v>
      </c>
      <c r="N5" s="33"/>
      <c r="O5" s="33"/>
      <c r="P5" s="33"/>
      <c r="Q5" s="35">
        <f t="shared" si="2"/>
        <v>14</v>
      </c>
      <c r="R5" s="30"/>
      <c r="S5" s="31">
        <v>2</v>
      </c>
    </row>
    <row r="6" spans="1:19" ht="15" x14ac:dyDescent="0.25">
      <c r="A6" s="28" t="s">
        <v>164</v>
      </c>
      <c r="B6" s="28" t="s">
        <v>121</v>
      </c>
      <c r="C6" s="33">
        <v>7</v>
      </c>
      <c r="D6" s="33"/>
      <c r="E6" s="34">
        <f t="shared" si="0"/>
        <v>7</v>
      </c>
      <c r="F6" s="33"/>
      <c r="G6" s="33"/>
      <c r="H6" s="33"/>
      <c r="I6" s="35">
        <f t="shared" si="1"/>
        <v>7</v>
      </c>
      <c r="J6" s="33"/>
      <c r="K6" s="33"/>
      <c r="L6" s="33"/>
      <c r="M6" s="33"/>
      <c r="N6" s="33">
        <v>7</v>
      </c>
      <c r="O6" s="33"/>
      <c r="P6" s="33"/>
      <c r="Q6" s="35">
        <f t="shared" si="2"/>
        <v>14</v>
      </c>
      <c r="R6" s="30"/>
      <c r="S6" s="31">
        <v>2</v>
      </c>
    </row>
    <row r="7" spans="1:19" ht="15" x14ac:dyDescent="0.25">
      <c r="A7" s="28" t="s">
        <v>205</v>
      </c>
      <c r="B7" s="28" t="s">
        <v>181</v>
      </c>
      <c r="C7" s="33"/>
      <c r="D7" s="33">
        <v>5</v>
      </c>
      <c r="E7" s="34">
        <f t="shared" si="0"/>
        <v>5</v>
      </c>
      <c r="F7" s="33"/>
      <c r="G7" s="33">
        <v>4</v>
      </c>
      <c r="H7" s="33"/>
      <c r="I7" s="35">
        <f t="shared" si="1"/>
        <v>9</v>
      </c>
      <c r="J7" s="33"/>
      <c r="K7" s="33">
        <v>3</v>
      </c>
      <c r="L7" s="33"/>
      <c r="M7" s="33"/>
      <c r="N7" s="33"/>
      <c r="O7" s="33"/>
      <c r="P7" s="33"/>
      <c r="Q7" s="35">
        <f t="shared" si="2"/>
        <v>12</v>
      </c>
      <c r="R7" s="30"/>
      <c r="S7" s="31">
        <v>5</v>
      </c>
    </row>
    <row r="8" spans="1:19" ht="15" x14ac:dyDescent="0.25">
      <c r="A8" s="32" t="s">
        <v>306</v>
      </c>
      <c r="B8" s="32" t="s">
        <v>64</v>
      </c>
      <c r="C8" s="36"/>
      <c r="D8" s="36"/>
      <c r="E8" s="34">
        <f t="shared" si="0"/>
        <v>0</v>
      </c>
      <c r="F8" s="36"/>
      <c r="G8" s="36"/>
      <c r="H8" s="36">
        <v>5</v>
      </c>
      <c r="I8" s="35">
        <f t="shared" si="1"/>
        <v>5</v>
      </c>
      <c r="J8" s="36"/>
      <c r="K8" s="36"/>
      <c r="L8" s="36"/>
      <c r="M8" s="36">
        <v>4</v>
      </c>
      <c r="N8" s="36"/>
      <c r="O8" s="36"/>
      <c r="P8" s="36">
        <v>3</v>
      </c>
      <c r="Q8" s="35">
        <f t="shared" si="2"/>
        <v>12</v>
      </c>
      <c r="R8" s="30"/>
      <c r="S8" s="31">
        <v>5</v>
      </c>
    </row>
    <row r="9" spans="1:19" ht="15" x14ac:dyDescent="0.25">
      <c r="A9" s="8" t="s">
        <v>407</v>
      </c>
      <c r="B9" s="8" t="s">
        <v>90</v>
      </c>
      <c r="C9" s="17"/>
      <c r="D9" s="17"/>
      <c r="E9" s="16">
        <f t="shared" si="0"/>
        <v>0</v>
      </c>
      <c r="F9" s="26"/>
      <c r="G9" s="17"/>
      <c r="H9" s="17"/>
      <c r="I9" s="15">
        <f t="shared" si="1"/>
        <v>0</v>
      </c>
      <c r="J9" s="26"/>
      <c r="K9" s="17"/>
      <c r="L9" s="17">
        <v>3</v>
      </c>
      <c r="M9" s="17"/>
      <c r="N9" s="17"/>
      <c r="O9" s="17">
        <v>7</v>
      </c>
      <c r="P9" s="17"/>
      <c r="Q9" s="15">
        <f t="shared" si="2"/>
        <v>10</v>
      </c>
      <c r="R9" s="13"/>
    </row>
    <row r="10" spans="1:19" ht="15" x14ac:dyDescent="0.25">
      <c r="A10" s="8" t="s">
        <v>165</v>
      </c>
      <c r="B10" s="8" t="s">
        <v>110</v>
      </c>
      <c r="C10" s="17">
        <v>5</v>
      </c>
      <c r="D10" s="17"/>
      <c r="E10" s="16">
        <f t="shared" si="0"/>
        <v>5</v>
      </c>
      <c r="F10" s="26"/>
      <c r="G10" s="17"/>
      <c r="H10" s="17"/>
      <c r="I10" s="15">
        <f t="shared" si="1"/>
        <v>5</v>
      </c>
      <c r="J10" s="26"/>
      <c r="K10" s="17"/>
      <c r="L10" s="17"/>
      <c r="M10" s="17"/>
      <c r="N10" s="17">
        <v>5</v>
      </c>
      <c r="O10" s="17"/>
      <c r="P10" s="17"/>
      <c r="Q10" s="15">
        <f t="shared" si="2"/>
        <v>10</v>
      </c>
      <c r="R10" s="13"/>
    </row>
    <row r="11" spans="1:19" ht="15" x14ac:dyDescent="0.25">
      <c r="A11" s="8" t="s">
        <v>400</v>
      </c>
      <c r="B11" s="8" t="s">
        <v>64</v>
      </c>
      <c r="C11" s="17"/>
      <c r="D11" s="17"/>
      <c r="E11" s="16">
        <f t="shared" si="0"/>
        <v>0</v>
      </c>
      <c r="F11" s="26"/>
      <c r="G11" s="17">
        <v>2</v>
      </c>
      <c r="H11" s="17"/>
      <c r="I11" s="15">
        <f t="shared" si="1"/>
        <v>2</v>
      </c>
      <c r="J11" s="26"/>
      <c r="K11" s="17">
        <v>7</v>
      </c>
      <c r="L11" s="17"/>
      <c r="M11" s="17"/>
      <c r="N11" s="17"/>
      <c r="O11" s="17"/>
      <c r="P11" s="17"/>
      <c r="Q11" s="15">
        <f t="shared" si="2"/>
        <v>9</v>
      </c>
      <c r="R11" s="13"/>
    </row>
    <row r="12" spans="1:19" ht="15" x14ac:dyDescent="0.25">
      <c r="A12" s="8" t="s">
        <v>307</v>
      </c>
      <c r="B12" s="8" t="s">
        <v>111</v>
      </c>
      <c r="C12" s="17"/>
      <c r="D12" s="17"/>
      <c r="E12" s="16">
        <f t="shared" si="0"/>
        <v>0</v>
      </c>
      <c r="F12" s="26"/>
      <c r="G12" s="17"/>
      <c r="H12" s="17">
        <v>3</v>
      </c>
      <c r="I12" s="15">
        <f t="shared" si="1"/>
        <v>3</v>
      </c>
      <c r="J12" s="26"/>
      <c r="K12" s="17"/>
      <c r="L12" s="17"/>
      <c r="M12" s="17">
        <v>2</v>
      </c>
      <c r="N12" s="17"/>
      <c r="O12" s="17"/>
      <c r="P12" s="17">
        <v>4</v>
      </c>
      <c r="Q12" s="15">
        <f t="shared" si="2"/>
        <v>9</v>
      </c>
      <c r="R12" s="13"/>
    </row>
    <row r="13" spans="1:19" ht="15" x14ac:dyDescent="0.25">
      <c r="A13" s="8" t="s">
        <v>51</v>
      </c>
      <c r="B13" s="8" t="s">
        <v>77</v>
      </c>
      <c r="C13" s="17">
        <v>1</v>
      </c>
      <c r="D13" s="17"/>
      <c r="E13" s="16">
        <f t="shared" si="0"/>
        <v>1</v>
      </c>
      <c r="F13" s="26"/>
      <c r="G13" s="17"/>
      <c r="H13" s="17">
        <v>1</v>
      </c>
      <c r="I13" s="15">
        <f t="shared" si="1"/>
        <v>2</v>
      </c>
      <c r="J13" s="26"/>
      <c r="K13" s="17"/>
      <c r="L13" s="17">
        <v>7</v>
      </c>
      <c r="M13" s="17"/>
      <c r="N13" s="17"/>
      <c r="O13" s="17"/>
      <c r="P13" s="17"/>
      <c r="Q13" s="15">
        <f t="shared" si="2"/>
        <v>9</v>
      </c>
      <c r="R13" s="13"/>
    </row>
    <row r="14" spans="1:19" ht="15" x14ac:dyDescent="0.25">
      <c r="A14" s="8" t="s">
        <v>207</v>
      </c>
      <c r="B14" s="8" t="s">
        <v>89</v>
      </c>
      <c r="C14" s="17"/>
      <c r="D14" s="17">
        <v>3</v>
      </c>
      <c r="E14" s="16">
        <f t="shared" si="0"/>
        <v>3</v>
      </c>
      <c r="F14" s="26"/>
      <c r="G14" s="17"/>
      <c r="H14" s="17"/>
      <c r="I14" s="15">
        <f t="shared" si="1"/>
        <v>3</v>
      </c>
      <c r="J14" s="26"/>
      <c r="K14" s="17">
        <v>5</v>
      </c>
      <c r="L14" s="17"/>
      <c r="M14" s="17"/>
      <c r="N14" s="17"/>
      <c r="O14" s="17"/>
      <c r="P14" s="17"/>
      <c r="Q14" s="15">
        <f t="shared" si="2"/>
        <v>8</v>
      </c>
      <c r="R14" s="13"/>
    </row>
    <row r="15" spans="1:19" ht="15" x14ac:dyDescent="0.25">
      <c r="A15" s="8" t="s">
        <v>166</v>
      </c>
      <c r="B15" s="8" t="s">
        <v>77</v>
      </c>
      <c r="C15" s="17">
        <v>4</v>
      </c>
      <c r="D15" s="17"/>
      <c r="E15" s="16">
        <f t="shared" si="0"/>
        <v>4</v>
      </c>
      <c r="F15" s="26"/>
      <c r="G15" s="17"/>
      <c r="H15" s="17"/>
      <c r="I15" s="15">
        <f t="shared" si="1"/>
        <v>4</v>
      </c>
      <c r="J15" s="26"/>
      <c r="K15" s="17"/>
      <c r="L15" s="17"/>
      <c r="M15" s="17"/>
      <c r="N15" s="17">
        <v>4</v>
      </c>
      <c r="O15" s="17"/>
      <c r="P15" s="17"/>
      <c r="Q15" s="15">
        <f t="shared" si="2"/>
        <v>8</v>
      </c>
      <c r="R15" s="13"/>
    </row>
    <row r="16" spans="1:19" ht="15" x14ac:dyDescent="0.25">
      <c r="A16" s="8" t="s">
        <v>397</v>
      </c>
      <c r="B16" s="8" t="s">
        <v>181</v>
      </c>
      <c r="C16" s="17"/>
      <c r="D16" s="17"/>
      <c r="E16" s="16">
        <f t="shared" si="0"/>
        <v>0</v>
      </c>
      <c r="F16" s="26"/>
      <c r="G16" s="17">
        <v>7</v>
      </c>
      <c r="H16" s="17"/>
      <c r="I16" s="15">
        <f t="shared" si="1"/>
        <v>7</v>
      </c>
      <c r="J16" s="26"/>
      <c r="K16" s="17"/>
      <c r="L16" s="17"/>
      <c r="M16" s="17"/>
      <c r="N16" s="17"/>
      <c r="O16" s="17"/>
      <c r="P16" s="17"/>
      <c r="Q16" s="15">
        <f t="shared" si="2"/>
        <v>7</v>
      </c>
      <c r="R16" s="13"/>
    </row>
    <row r="17" spans="1:18" ht="15" x14ac:dyDescent="0.25">
      <c r="A17" s="8" t="s">
        <v>206</v>
      </c>
      <c r="B17" s="8" t="s">
        <v>64</v>
      </c>
      <c r="C17" s="17"/>
      <c r="D17" s="17">
        <v>4</v>
      </c>
      <c r="E17" s="16">
        <f t="shared" si="0"/>
        <v>4</v>
      </c>
      <c r="F17" s="26"/>
      <c r="G17" s="17">
        <v>1</v>
      </c>
      <c r="H17" s="17"/>
      <c r="I17" s="15">
        <f t="shared" si="1"/>
        <v>5</v>
      </c>
      <c r="J17" s="26"/>
      <c r="K17" s="17">
        <v>1</v>
      </c>
      <c r="L17" s="17"/>
      <c r="M17" s="17"/>
      <c r="N17" s="17"/>
      <c r="O17" s="17"/>
      <c r="P17" s="17"/>
      <c r="Q17" s="15">
        <f t="shared" si="2"/>
        <v>6</v>
      </c>
      <c r="R17" s="13"/>
    </row>
    <row r="18" spans="1:18" ht="15" x14ac:dyDescent="0.25">
      <c r="A18" s="8" t="s">
        <v>412</v>
      </c>
      <c r="B18" s="8" t="s">
        <v>90</v>
      </c>
      <c r="C18" s="17"/>
      <c r="D18" s="17"/>
      <c r="E18" s="16">
        <f t="shared" si="0"/>
        <v>0</v>
      </c>
      <c r="F18" s="26"/>
      <c r="G18" s="17"/>
      <c r="H18" s="17"/>
      <c r="I18" s="15">
        <f t="shared" si="1"/>
        <v>0</v>
      </c>
      <c r="J18" s="26"/>
      <c r="K18" s="17"/>
      <c r="L18" s="17">
        <v>4</v>
      </c>
      <c r="M18" s="17"/>
      <c r="N18" s="17"/>
      <c r="O18" s="17">
        <v>2</v>
      </c>
      <c r="P18" s="17"/>
      <c r="Q18" s="15">
        <f t="shared" si="2"/>
        <v>6</v>
      </c>
      <c r="R18" s="13"/>
    </row>
    <row r="19" spans="1:18" ht="15" x14ac:dyDescent="0.25">
      <c r="A19" s="8" t="s">
        <v>167</v>
      </c>
      <c r="B19" s="8" t="s">
        <v>103</v>
      </c>
      <c r="C19" s="17">
        <v>3</v>
      </c>
      <c r="D19" s="17"/>
      <c r="E19" s="16">
        <f t="shared" si="0"/>
        <v>3</v>
      </c>
      <c r="F19" s="26"/>
      <c r="G19" s="17"/>
      <c r="H19" s="17"/>
      <c r="I19" s="15">
        <f t="shared" si="1"/>
        <v>3</v>
      </c>
      <c r="J19" s="26"/>
      <c r="K19" s="17"/>
      <c r="L19" s="17"/>
      <c r="M19" s="17"/>
      <c r="N19" s="17">
        <v>3</v>
      </c>
      <c r="O19" s="17"/>
      <c r="P19" s="17"/>
      <c r="Q19" s="15">
        <f t="shared" si="2"/>
        <v>6</v>
      </c>
      <c r="R19" s="13"/>
    </row>
    <row r="20" spans="1:18" ht="15" x14ac:dyDescent="0.25">
      <c r="A20" s="8" t="s">
        <v>398</v>
      </c>
      <c r="B20" s="8" t="s">
        <v>64</v>
      </c>
      <c r="C20" s="17"/>
      <c r="D20" s="17"/>
      <c r="E20" s="16">
        <f t="shared" si="0"/>
        <v>0</v>
      </c>
      <c r="F20" s="26"/>
      <c r="G20" s="17">
        <v>5</v>
      </c>
      <c r="H20" s="17"/>
      <c r="I20" s="15">
        <f t="shared" si="1"/>
        <v>5</v>
      </c>
      <c r="J20" s="26"/>
      <c r="K20" s="17"/>
      <c r="L20" s="17"/>
      <c r="M20" s="17"/>
      <c r="N20" s="17"/>
      <c r="O20" s="17"/>
      <c r="P20" s="17"/>
      <c r="Q20" s="15">
        <f t="shared" si="2"/>
        <v>5</v>
      </c>
      <c r="R20" s="13"/>
    </row>
    <row r="21" spans="1:18" ht="15" x14ac:dyDescent="0.25">
      <c r="A21" s="8" t="s">
        <v>418</v>
      </c>
      <c r="B21" s="8" t="s">
        <v>64</v>
      </c>
      <c r="C21" s="17"/>
      <c r="D21" s="17"/>
      <c r="E21" s="16">
        <f t="shared" si="0"/>
        <v>0</v>
      </c>
      <c r="F21" s="26"/>
      <c r="G21" s="17"/>
      <c r="H21" s="17"/>
      <c r="I21" s="15">
        <f t="shared" si="1"/>
        <v>0</v>
      </c>
      <c r="J21" s="26"/>
      <c r="K21" s="17"/>
      <c r="L21" s="17"/>
      <c r="M21" s="17"/>
      <c r="N21" s="17"/>
      <c r="O21" s="17"/>
      <c r="P21" s="17">
        <v>5</v>
      </c>
      <c r="Q21" s="15">
        <f t="shared" si="2"/>
        <v>5</v>
      </c>
      <c r="R21" s="13"/>
    </row>
    <row r="22" spans="1:18" ht="15" x14ac:dyDescent="0.25">
      <c r="A22" s="8" t="s">
        <v>408</v>
      </c>
      <c r="B22" s="8" t="s">
        <v>121</v>
      </c>
      <c r="C22" s="17"/>
      <c r="D22" s="17"/>
      <c r="E22" s="16">
        <f t="shared" si="0"/>
        <v>0</v>
      </c>
      <c r="F22" s="26"/>
      <c r="G22" s="17"/>
      <c r="H22" s="17"/>
      <c r="I22" s="15">
        <f t="shared" si="1"/>
        <v>0</v>
      </c>
      <c r="J22" s="26"/>
      <c r="K22" s="17"/>
      <c r="L22" s="17"/>
      <c r="M22" s="17"/>
      <c r="N22" s="17"/>
      <c r="O22" s="17">
        <v>5</v>
      </c>
      <c r="P22" s="17"/>
      <c r="Q22" s="15">
        <f t="shared" si="2"/>
        <v>5</v>
      </c>
      <c r="R22" s="13"/>
    </row>
    <row r="23" spans="1:18" ht="15" x14ac:dyDescent="0.25">
      <c r="A23" s="8" t="s">
        <v>409</v>
      </c>
      <c r="B23" s="8" t="s">
        <v>64</v>
      </c>
      <c r="C23" s="17"/>
      <c r="D23" s="17"/>
      <c r="E23" s="16">
        <f t="shared" si="0"/>
        <v>0</v>
      </c>
      <c r="F23" s="26"/>
      <c r="G23" s="17"/>
      <c r="H23" s="17"/>
      <c r="I23" s="15">
        <f t="shared" si="1"/>
        <v>0</v>
      </c>
      <c r="J23" s="26"/>
      <c r="K23" s="17"/>
      <c r="L23" s="17"/>
      <c r="M23" s="17"/>
      <c r="N23" s="17"/>
      <c r="O23" s="17">
        <v>4</v>
      </c>
      <c r="P23" s="17"/>
      <c r="Q23" s="15">
        <f t="shared" si="2"/>
        <v>4</v>
      </c>
      <c r="R23" s="13"/>
    </row>
    <row r="24" spans="1:18" ht="15" x14ac:dyDescent="0.25">
      <c r="A24" s="8" t="s">
        <v>399</v>
      </c>
      <c r="B24" s="8" t="s">
        <v>89</v>
      </c>
      <c r="C24" s="17"/>
      <c r="D24" s="17"/>
      <c r="E24" s="16">
        <f t="shared" si="0"/>
        <v>0</v>
      </c>
      <c r="F24" s="26"/>
      <c r="G24" s="17">
        <v>3</v>
      </c>
      <c r="H24" s="17"/>
      <c r="I24" s="15">
        <f t="shared" si="1"/>
        <v>3</v>
      </c>
      <c r="J24" s="26"/>
      <c r="K24" s="17"/>
      <c r="L24" s="17"/>
      <c r="M24" s="17"/>
      <c r="N24" s="17"/>
      <c r="O24" s="17"/>
      <c r="P24" s="17"/>
      <c r="Q24" s="15">
        <f t="shared" si="2"/>
        <v>3</v>
      </c>
      <c r="R24" s="13"/>
    </row>
    <row r="25" spans="1:18" ht="15" x14ac:dyDescent="0.25">
      <c r="A25" s="8" t="s">
        <v>410</v>
      </c>
      <c r="B25" s="8" t="s">
        <v>411</v>
      </c>
      <c r="C25" s="17"/>
      <c r="D25" s="17"/>
      <c r="E25" s="16">
        <f t="shared" si="0"/>
        <v>0</v>
      </c>
      <c r="F25" s="26"/>
      <c r="G25" s="17"/>
      <c r="H25" s="17"/>
      <c r="I25" s="15">
        <f t="shared" si="1"/>
        <v>0</v>
      </c>
      <c r="J25" s="26"/>
      <c r="K25" s="17"/>
      <c r="L25" s="17"/>
      <c r="M25" s="17"/>
      <c r="N25" s="17"/>
      <c r="O25" s="17">
        <v>3</v>
      </c>
      <c r="P25" s="17"/>
      <c r="Q25" s="15">
        <f t="shared" si="2"/>
        <v>3</v>
      </c>
      <c r="R25" s="13"/>
    </row>
    <row r="26" spans="1:18" ht="15" x14ac:dyDescent="0.25">
      <c r="A26" s="8" t="s">
        <v>478</v>
      </c>
      <c r="B26" s="8" t="s">
        <v>111</v>
      </c>
      <c r="C26" s="17"/>
      <c r="D26" s="17"/>
      <c r="E26" s="16">
        <f t="shared" si="0"/>
        <v>0</v>
      </c>
      <c r="F26" s="26"/>
      <c r="G26" s="17"/>
      <c r="H26" s="17"/>
      <c r="I26" s="15">
        <f t="shared" si="1"/>
        <v>0</v>
      </c>
      <c r="J26" s="26"/>
      <c r="K26" s="17"/>
      <c r="L26" s="17"/>
      <c r="M26" s="17">
        <v>3</v>
      </c>
      <c r="N26" s="17"/>
      <c r="O26" s="17"/>
      <c r="P26" s="17"/>
      <c r="Q26" s="15">
        <f t="shared" si="2"/>
        <v>3</v>
      </c>
      <c r="R26" s="13"/>
    </row>
    <row r="27" spans="1:18" ht="15" x14ac:dyDescent="0.25">
      <c r="A27" s="8" t="s">
        <v>168</v>
      </c>
      <c r="B27" s="8" t="s">
        <v>110</v>
      </c>
      <c r="C27" s="17">
        <v>2</v>
      </c>
      <c r="D27" s="17"/>
      <c r="E27" s="16">
        <f t="shared" si="0"/>
        <v>2</v>
      </c>
      <c r="F27" s="26"/>
      <c r="G27" s="17"/>
      <c r="H27" s="17"/>
      <c r="I27" s="15">
        <f t="shared" si="1"/>
        <v>2</v>
      </c>
      <c r="J27" s="26"/>
      <c r="K27" s="17"/>
      <c r="L27" s="17"/>
      <c r="M27" s="17"/>
      <c r="N27" s="17"/>
      <c r="O27" s="17"/>
      <c r="P27" s="17"/>
      <c r="Q27" s="15">
        <f t="shared" si="2"/>
        <v>2</v>
      </c>
      <c r="R27" s="13"/>
    </row>
    <row r="28" spans="1:18" ht="15" x14ac:dyDescent="0.25">
      <c r="A28" s="8" t="s">
        <v>208</v>
      </c>
      <c r="B28" s="8" t="s">
        <v>110</v>
      </c>
      <c r="C28" s="17"/>
      <c r="D28" s="17">
        <v>2</v>
      </c>
      <c r="E28" s="16">
        <f t="shared" si="0"/>
        <v>2</v>
      </c>
      <c r="F28" s="26"/>
      <c r="G28" s="17"/>
      <c r="H28" s="17"/>
      <c r="I28" s="15">
        <f t="shared" si="1"/>
        <v>2</v>
      </c>
      <c r="J28" s="26"/>
      <c r="K28" s="17"/>
      <c r="L28" s="17"/>
      <c r="M28" s="17"/>
      <c r="N28" s="17"/>
      <c r="O28" s="17"/>
      <c r="P28" s="17"/>
      <c r="Q28" s="15">
        <f t="shared" si="2"/>
        <v>2</v>
      </c>
      <c r="R28" s="13"/>
    </row>
    <row r="29" spans="1:18" ht="15" x14ac:dyDescent="0.25">
      <c r="A29" s="8" t="s">
        <v>308</v>
      </c>
      <c r="B29" s="8" t="s">
        <v>56</v>
      </c>
      <c r="C29" s="17"/>
      <c r="D29" s="17"/>
      <c r="E29" s="16">
        <f t="shared" si="0"/>
        <v>0</v>
      </c>
      <c r="F29" s="26"/>
      <c r="G29" s="17"/>
      <c r="H29" s="17">
        <v>2</v>
      </c>
      <c r="I29" s="15">
        <f t="shared" si="1"/>
        <v>2</v>
      </c>
      <c r="J29" s="26"/>
      <c r="K29" s="17"/>
      <c r="L29" s="17"/>
      <c r="M29" s="17"/>
      <c r="N29" s="17"/>
      <c r="O29" s="17"/>
      <c r="P29" s="17"/>
      <c r="Q29" s="15">
        <f t="shared" si="2"/>
        <v>2</v>
      </c>
      <c r="R29" s="13"/>
    </row>
    <row r="30" spans="1:18" ht="15" x14ac:dyDescent="0.25">
      <c r="A30" s="8" t="s">
        <v>419</v>
      </c>
      <c r="B30" s="8" t="s">
        <v>64</v>
      </c>
      <c r="C30" s="17"/>
      <c r="D30" s="17"/>
      <c r="E30" s="16">
        <f t="shared" si="0"/>
        <v>0</v>
      </c>
      <c r="F30" s="26"/>
      <c r="G30" s="17"/>
      <c r="H30" s="17"/>
      <c r="I30" s="15">
        <f t="shared" si="1"/>
        <v>0</v>
      </c>
      <c r="J30" s="26"/>
      <c r="K30" s="17"/>
      <c r="L30" s="17"/>
      <c r="M30" s="17"/>
      <c r="N30" s="17"/>
      <c r="O30" s="17"/>
      <c r="P30" s="17">
        <v>2</v>
      </c>
      <c r="Q30" s="15">
        <f t="shared" si="2"/>
        <v>2</v>
      </c>
      <c r="R30" s="13"/>
    </row>
    <row r="31" spans="1:18" ht="15" x14ac:dyDescent="0.25">
      <c r="A31" s="8" t="s">
        <v>434</v>
      </c>
      <c r="B31" s="8" t="s">
        <v>426</v>
      </c>
      <c r="C31" s="17"/>
      <c r="D31" s="17"/>
      <c r="E31" s="16">
        <f t="shared" si="0"/>
        <v>0</v>
      </c>
      <c r="F31" s="26"/>
      <c r="G31" s="17"/>
      <c r="H31" s="17"/>
      <c r="I31" s="15">
        <f t="shared" si="1"/>
        <v>0</v>
      </c>
      <c r="J31" s="26"/>
      <c r="K31" s="17">
        <v>2</v>
      </c>
      <c r="L31" s="17"/>
      <c r="M31" s="17"/>
      <c r="N31" s="17"/>
      <c r="O31" s="17"/>
      <c r="P31" s="17"/>
      <c r="Q31" s="15">
        <f t="shared" si="2"/>
        <v>2</v>
      </c>
      <c r="R31" s="13"/>
    </row>
    <row r="32" spans="1:18" ht="15" x14ac:dyDescent="0.25">
      <c r="A32" s="8" t="s">
        <v>504</v>
      </c>
      <c r="B32" s="8" t="s">
        <v>77</v>
      </c>
      <c r="C32" s="17"/>
      <c r="D32" s="17"/>
      <c r="E32" s="16">
        <f t="shared" si="0"/>
        <v>0</v>
      </c>
      <c r="F32" s="26"/>
      <c r="G32" s="17"/>
      <c r="H32" s="17"/>
      <c r="I32" s="15">
        <f t="shared" si="1"/>
        <v>0</v>
      </c>
      <c r="J32" s="26"/>
      <c r="K32" s="17"/>
      <c r="L32" s="17"/>
      <c r="M32" s="17"/>
      <c r="N32" s="17">
        <v>2</v>
      </c>
      <c r="O32" s="17"/>
      <c r="P32" s="17"/>
      <c r="Q32" s="15">
        <f t="shared" si="2"/>
        <v>2</v>
      </c>
      <c r="R32" s="13"/>
    </row>
    <row r="33" spans="1:18" ht="15" x14ac:dyDescent="0.25">
      <c r="A33" s="8" t="s">
        <v>413</v>
      </c>
      <c r="B33" s="8" t="s">
        <v>216</v>
      </c>
      <c r="C33" s="17"/>
      <c r="D33" s="17"/>
      <c r="E33" s="16">
        <f t="shared" si="0"/>
        <v>0</v>
      </c>
      <c r="F33" s="26"/>
      <c r="G33" s="17"/>
      <c r="H33" s="17"/>
      <c r="I33" s="15">
        <f t="shared" si="1"/>
        <v>0</v>
      </c>
      <c r="J33" s="26"/>
      <c r="K33" s="17"/>
      <c r="L33" s="17"/>
      <c r="M33" s="17"/>
      <c r="N33" s="17"/>
      <c r="O33" s="17">
        <v>1</v>
      </c>
      <c r="P33" s="17"/>
      <c r="Q33" s="15">
        <f t="shared" si="2"/>
        <v>1</v>
      </c>
      <c r="R33" s="13"/>
    </row>
    <row r="34" spans="1:18" ht="15" x14ac:dyDescent="0.25">
      <c r="A34" s="8" t="s">
        <v>169</v>
      </c>
      <c r="B34" s="8" t="s">
        <v>90</v>
      </c>
      <c r="C34" s="17"/>
      <c r="D34" s="17"/>
      <c r="E34" s="16">
        <f t="shared" si="0"/>
        <v>0</v>
      </c>
      <c r="F34" s="26"/>
      <c r="G34" s="17"/>
      <c r="H34" s="17"/>
      <c r="I34" s="15">
        <f t="shared" si="1"/>
        <v>0</v>
      </c>
      <c r="J34" s="26"/>
      <c r="K34" s="17"/>
      <c r="L34" s="17"/>
      <c r="M34" s="17"/>
      <c r="N34" s="17">
        <v>1</v>
      </c>
      <c r="O34" s="17"/>
      <c r="P34" s="17"/>
      <c r="Q34" s="15">
        <f t="shared" si="2"/>
        <v>1</v>
      </c>
      <c r="R34" s="13"/>
    </row>
    <row r="35" spans="1:18" ht="15" x14ac:dyDescent="0.25">
      <c r="A35" s="8" t="s">
        <v>420</v>
      </c>
      <c r="B35" s="8" t="s">
        <v>89</v>
      </c>
      <c r="C35" s="17"/>
      <c r="D35" s="17"/>
      <c r="E35" s="16">
        <f t="shared" si="0"/>
        <v>0</v>
      </c>
      <c r="F35" s="26"/>
      <c r="G35" s="17"/>
      <c r="H35" s="17"/>
      <c r="I35" s="15">
        <f t="shared" si="1"/>
        <v>0</v>
      </c>
      <c r="J35" s="26"/>
      <c r="K35" s="17"/>
      <c r="L35" s="17"/>
      <c r="M35" s="17"/>
      <c r="N35" s="17"/>
      <c r="O35" s="17"/>
      <c r="P35" s="17">
        <v>1</v>
      </c>
      <c r="Q35" s="15">
        <f t="shared" si="2"/>
        <v>1</v>
      </c>
      <c r="R35" s="13"/>
    </row>
    <row r="36" spans="1:18" ht="15" x14ac:dyDescent="0.25">
      <c r="A36" s="8" t="s">
        <v>453</v>
      </c>
      <c r="B36" s="8" t="s">
        <v>111</v>
      </c>
      <c r="C36" s="17"/>
      <c r="D36" s="17"/>
      <c r="E36" s="16">
        <f t="shared" si="0"/>
        <v>0</v>
      </c>
      <c r="F36" s="26"/>
      <c r="G36" s="17"/>
      <c r="H36" s="17"/>
      <c r="I36" s="15">
        <f t="shared" si="1"/>
        <v>0</v>
      </c>
      <c r="J36" s="26"/>
      <c r="K36" s="17"/>
      <c r="L36" s="17">
        <v>1</v>
      </c>
      <c r="M36" s="17"/>
      <c r="N36" s="17"/>
      <c r="O36" s="17"/>
      <c r="P36" s="17"/>
      <c r="Q36" s="15">
        <f t="shared" si="2"/>
        <v>1</v>
      </c>
      <c r="R36" s="13"/>
    </row>
    <row r="37" spans="1:18" ht="15" x14ac:dyDescent="0.25">
      <c r="A37" s="8" t="s">
        <v>479</v>
      </c>
      <c r="B37" s="8" t="s">
        <v>111</v>
      </c>
      <c r="C37" s="17"/>
      <c r="D37" s="17"/>
      <c r="E37" s="16">
        <f t="shared" si="0"/>
        <v>0</v>
      </c>
      <c r="F37" s="26"/>
      <c r="G37" s="17"/>
      <c r="H37" s="17"/>
      <c r="I37" s="15">
        <f t="shared" si="1"/>
        <v>0</v>
      </c>
      <c r="J37" s="26"/>
      <c r="K37" s="17"/>
      <c r="L37" s="17"/>
      <c r="M37" s="17">
        <v>1</v>
      </c>
      <c r="N37" s="17"/>
      <c r="O37" s="17"/>
      <c r="P37" s="17"/>
      <c r="Q37" s="15">
        <f t="shared" si="2"/>
        <v>1</v>
      </c>
      <c r="R37" s="13"/>
    </row>
  </sheetData>
  <sortState ref="A3:Q37">
    <sortCondition descending="1" ref="Q3:Q37"/>
  </sortState>
  <mergeCells count="3">
    <mergeCell ref="C1:E1"/>
    <mergeCell ref="G1:I1"/>
    <mergeCell ref="K1:Q1"/>
  </mergeCells>
  <conditionalFormatting sqref="A3:A37">
    <cfRule type="duplicateValues" dxfId="15" priority="1"/>
  </conditionalFormatting>
  <conditionalFormatting sqref="A38:A1048576">
    <cfRule type="duplicateValues" dxfId="14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="80" zoomScaleNormal="80" workbookViewId="0">
      <selection activeCell="A21" sqref="A21:Q21"/>
    </sheetView>
  </sheetViews>
  <sheetFormatPr defaultColWidth="8.6640625" defaultRowHeight="14.4" x14ac:dyDescent="0.3"/>
  <cols>
    <col min="1" max="1" width="23.44140625" customWidth="1"/>
    <col min="2" max="2" width="20.109375" customWidth="1"/>
    <col min="3" max="3" width="8.33203125" customWidth="1"/>
    <col min="4" max="4" width="7.44140625" customWidth="1"/>
    <col min="6" max="6" width="2.88671875" customWidth="1"/>
    <col min="7" max="8" width="6.6640625" customWidth="1"/>
    <col min="9" max="9" width="8.109375" style="2" customWidth="1"/>
    <col min="10" max="10" width="3.33203125" customWidth="1"/>
    <col min="16" max="16" width="8.44140625" customWidth="1"/>
    <col min="17" max="17" width="13" style="5" bestFit="1" customWidth="1"/>
    <col min="18" max="18" width="3.6640625" customWidth="1"/>
  </cols>
  <sheetData>
    <row r="1" spans="1:19" ht="18.75" x14ac:dyDescent="0.3">
      <c r="A1" s="11">
        <v>2025</v>
      </c>
      <c r="C1" s="41" t="s">
        <v>14</v>
      </c>
      <c r="D1" s="41"/>
      <c r="E1" s="41"/>
      <c r="G1" s="41" t="s">
        <v>41</v>
      </c>
      <c r="H1" s="41"/>
      <c r="I1" s="41"/>
      <c r="K1" s="41" t="s">
        <v>57</v>
      </c>
      <c r="L1" s="41"/>
      <c r="M1" s="41"/>
      <c r="N1" s="41"/>
      <c r="O1" s="41"/>
      <c r="P1" s="41"/>
      <c r="Q1" s="41"/>
    </row>
    <row r="2" spans="1:19" ht="45" x14ac:dyDescent="0.25">
      <c r="A2" s="7" t="s">
        <v>4</v>
      </c>
      <c r="B2" s="7" t="s">
        <v>5</v>
      </c>
      <c r="C2" s="9" t="s">
        <v>11</v>
      </c>
      <c r="D2" s="9" t="s">
        <v>60</v>
      </c>
      <c r="E2" s="10" t="s">
        <v>256</v>
      </c>
      <c r="F2" s="13"/>
      <c r="G2" s="9" t="s">
        <v>45</v>
      </c>
      <c r="H2" s="9" t="s">
        <v>197</v>
      </c>
      <c r="I2" s="10" t="s">
        <v>255</v>
      </c>
      <c r="J2" s="13"/>
      <c r="K2" s="18" t="s">
        <v>58</v>
      </c>
      <c r="L2" s="18" t="s">
        <v>45</v>
      </c>
      <c r="M2" s="18" t="s">
        <v>44</v>
      </c>
      <c r="N2" s="18" t="s">
        <v>452</v>
      </c>
      <c r="O2" s="18" t="s">
        <v>197</v>
      </c>
      <c r="P2" s="18" t="s">
        <v>354</v>
      </c>
      <c r="Q2" s="10" t="s">
        <v>257</v>
      </c>
      <c r="R2" s="14"/>
    </row>
    <row r="3" spans="1:19" ht="15" x14ac:dyDescent="0.25">
      <c r="A3" s="28" t="s">
        <v>303</v>
      </c>
      <c r="B3" s="28" t="s">
        <v>15</v>
      </c>
      <c r="C3" s="28"/>
      <c r="D3" s="28"/>
      <c r="E3" s="29">
        <f t="shared" ref="E3:E30" si="0">SUM(C3+D3)</f>
        <v>0</v>
      </c>
      <c r="F3" s="28"/>
      <c r="G3" s="28">
        <v>4</v>
      </c>
      <c r="H3" s="28"/>
      <c r="I3" s="29">
        <f t="shared" ref="I3:I30" si="1">SUM(E3+G3+H3)</f>
        <v>4</v>
      </c>
      <c r="J3" s="28"/>
      <c r="K3" s="28">
        <v>2</v>
      </c>
      <c r="L3" s="28">
        <v>7</v>
      </c>
      <c r="M3" s="28">
        <v>5</v>
      </c>
      <c r="N3" s="28">
        <v>7</v>
      </c>
      <c r="O3" s="28">
        <v>4</v>
      </c>
      <c r="P3" s="28">
        <v>7</v>
      </c>
      <c r="Q3" s="35">
        <f t="shared" ref="Q3:Q30" si="2">SUM(I3+K3+P3+O3+N3+L3+M3)</f>
        <v>36</v>
      </c>
      <c r="R3" s="30"/>
      <c r="S3" s="37">
        <v>1</v>
      </c>
    </row>
    <row r="4" spans="1:19" ht="15" x14ac:dyDescent="0.25">
      <c r="A4" s="28" t="s">
        <v>43</v>
      </c>
      <c r="B4" s="28" t="s">
        <v>150</v>
      </c>
      <c r="C4" s="28">
        <v>7</v>
      </c>
      <c r="D4" s="28"/>
      <c r="E4" s="29">
        <f t="shared" si="0"/>
        <v>7</v>
      </c>
      <c r="F4" s="28"/>
      <c r="G4" s="28">
        <v>7</v>
      </c>
      <c r="H4" s="28"/>
      <c r="I4" s="29">
        <f t="shared" si="1"/>
        <v>14</v>
      </c>
      <c r="J4" s="28"/>
      <c r="K4" s="28"/>
      <c r="L4" s="28"/>
      <c r="M4" s="28">
        <v>7</v>
      </c>
      <c r="N4" s="28"/>
      <c r="O4" s="28"/>
      <c r="P4" s="28"/>
      <c r="Q4" s="35">
        <f t="shared" si="2"/>
        <v>21</v>
      </c>
      <c r="R4" s="30"/>
      <c r="S4" s="31">
        <v>2</v>
      </c>
    </row>
    <row r="5" spans="1:19" ht="15" x14ac:dyDescent="0.25">
      <c r="A5" s="28" t="s">
        <v>302</v>
      </c>
      <c r="B5" s="28" t="s">
        <v>15</v>
      </c>
      <c r="C5" s="28"/>
      <c r="D5" s="28"/>
      <c r="E5" s="29">
        <f t="shared" si="0"/>
        <v>0</v>
      </c>
      <c r="F5" s="28"/>
      <c r="G5" s="28">
        <v>5</v>
      </c>
      <c r="H5" s="28"/>
      <c r="I5" s="29">
        <f t="shared" si="1"/>
        <v>5</v>
      </c>
      <c r="J5" s="28"/>
      <c r="K5" s="28">
        <v>7</v>
      </c>
      <c r="L5" s="28">
        <v>4</v>
      </c>
      <c r="M5" s="28"/>
      <c r="N5" s="28"/>
      <c r="O5" s="28"/>
      <c r="P5" s="28">
        <v>4</v>
      </c>
      <c r="Q5" s="35">
        <f t="shared" si="2"/>
        <v>20</v>
      </c>
      <c r="R5" s="30"/>
      <c r="S5" s="31">
        <v>3</v>
      </c>
    </row>
    <row r="6" spans="1:19" ht="15" x14ac:dyDescent="0.25">
      <c r="A6" s="28" t="s">
        <v>218</v>
      </c>
      <c r="B6" s="28" t="s">
        <v>64</v>
      </c>
      <c r="C6" s="28"/>
      <c r="D6" s="28">
        <v>4</v>
      </c>
      <c r="E6" s="29">
        <f t="shared" si="0"/>
        <v>4</v>
      </c>
      <c r="F6" s="28"/>
      <c r="G6" s="28"/>
      <c r="H6" s="28"/>
      <c r="I6" s="29">
        <f t="shared" si="1"/>
        <v>4</v>
      </c>
      <c r="J6" s="28"/>
      <c r="K6" s="28">
        <v>4</v>
      </c>
      <c r="L6" s="28">
        <v>2</v>
      </c>
      <c r="M6" s="28"/>
      <c r="N6" s="28">
        <v>3</v>
      </c>
      <c r="O6" s="28">
        <v>2</v>
      </c>
      <c r="P6" s="28"/>
      <c r="Q6" s="35">
        <f t="shared" si="2"/>
        <v>15</v>
      </c>
      <c r="R6" s="30"/>
      <c r="S6" s="31">
        <v>4</v>
      </c>
    </row>
    <row r="7" spans="1:19" ht="15" x14ac:dyDescent="0.25">
      <c r="A7" s="28" t="s">
        <v>362</v>
      </c>
      <c r="B7" s="28" t="s">
        <v>111</v>
      </c>
      <c r="C7" s="28"/>
      <c r="D7" s="28"/>
      <c r="E7" s="29">
        <f t="shared" si="0"/>
        <v>0</v>
      </c>
      <c r="F7" s="28"/>
      <c r="G7" s="28"/>
      <c r="H7" s="28">
        <v>7</v>
      </c>
      <c r="I7" s="29">
        <f t="shared" si="1"/>
        <v>7</v>
      </c>
      <c r="J7" s="28"/>
      <c r="K7" s="28"/>
      <c r="L7" s="28"/>
      <c r="M7" s="28"/>
      <c r="N7" s="28"/>
      <c r="O7" s="28">
        <v>7</v>
      </c>
      <c r="P7" s="28"/>
      <c r="Q7" s="35">
        <f t="shared" si="2"/>
        <v>14</v>
      </c>
      <c r="R7" s="30"/>
      <c r="S7" s="31">
        <v>5</v>
      </c>
    </row>
    <row r="8" spans="1:19" ht="15" x14ac:dyDescent="0.25">
      <c r="A8" s="28" t="s">
        <v>149</v>
      </c>
      <c r="B8" s="28" t="s">
        <v>15</v>
      </c>
      <c r="C8" s="28">
        <v>1</v>
      </c>
      <c r="D8" s="28"/>
      <c r="E8" s="29">
        <f t="shared" si="0"/>
        <v>1</v>
      </c>
      <c r="F8" s="28"/>
      <c r="G8" s="28"/>
      <c r="H8" s="28"/>
      <c r="I8" s="29">
        <f t="shared" si="1"/>
        <v>1</v>
      </c>
      <c r="J8" s="28"/>
      <c r="K8" s="28">
        <v>5</v>
      </c>
      <c r="L8" s="28"/>
      <c r="M8" s="28"/>
      <c r="N8" s="28">
        <v>5</v>
      </c>
      <c r="O8" s="28">
        <v>1</v>
      </c>
      <c r="P8" s="28">
        <v>1</v>
      </c>
      <c r="Q8" s="35">
        <f t="shared" si="2"/>
        <v>13</v>
      </c>
      <c r="R8" s="30"/>
      <c r="S8" s="37">
        <v>6</v>
      </c>
    </row>
    <row r="9" spans="1:19" ht="15" x14ac:dyDescent="0.25">
      <c r="A9" s="20" t="s">
        <v>304</v>
      </c>
      <c r="B9" s="20" t="s">
        <v>111</v>
      </c>
      <c r="C9" s="20"/>
      <c r="D9" s="20"/>
      <c r="E9" s="9">
        <f t="shared" si="0"/>
        <v>0</v>
      </c>
      <c r="F9" s="22"/>
      <c r="G9" s="20">
        <v>3</v>
      </c>
      <c r="H9" s="20"/>
      <c r="I9" s="9">
        <f t="shared" si="1"/>
        <v>3</v>
      </c>
      <c r="J9" s="22"/>
      <c r="K9" s="20">
        <v>1</v>
      </c>
      <c r="L9" s="20">
        <v>5</v>
      </c>
      <c r="M9" s="20"/>
      <c r="N9" s="20"/>
      <c r="O9" s="20">
        <v>3</v>
      </c>
      <c r="P9" s="20"/>
      <c r="Q9" s="15">
        <f t="shared" si="2"/>
        <v>12</v>
      </c>
      <c r="R9" s="14"/>
    </row>
    <row r="10" spans="1:19" ht="15" x14ac:dyDescent="0.25">
      <c r="A10" s="8" t="s">
        <v>215</v>
      </c>
      <c r="B10" s="8" t="s">
        <v>216</v>
      </c>
      <c r="C10" s="8"/>
      <c r="D10" s="8">
        <v>7</v>
      </c>
      <c r="E10" s="9">
        <f t="shared" si="0"/>
        <v>7</v>
      </c>
      <c r="F10" s="13"/>
      <c r="G10" s="8"/>
      <c r="H10" s="8"/>
      <c r="I10" s="9">
        <f t="shared" si="1"/>
        <v>7</v>
      </c>
      <c r="J10" s="13"/>
      <c r="K10" s="8"/>
      <c r="L10" s="8"/>
      <c r="M10" s="8"/>
      <c r="N10" s="8">
        <v>1</v>
      </c>
      <c r="O10" s="8"/>
      <c r="P10" s="8">
        <v>3</v>
      </c>
      <c r="Q10" s="15">
        <f t="shared" si="2"/>
        <v>11</v>
      </c>
      <c r="R10" s="13"/>
    </row>
    <row r="11" spans="1:19" ht="15" x14ac:dyDescent="0.25">
      <c r="A11" s="8" t="s">
        <v>363</v>
      </c>
      <c r="B11" s="8" t="s">
        <v>364</v>
      </c>
      <c r="C11" s="8"/>
      <c r="D11" s="8"/>
      <c r="E11" s="9">
        <f t="shared" si="0"/>
        <v>0</v>
      </c>
      <c r="F11" s="13"/>
      <c r="G11" s="8"/>
      <c r="H11" s="8">
        <v>5</v>
      </c>
      <c r="I11" s="9">
        <f t="shared" si="1"/>
        <v>5</v>
      </c>
      <c r="J11" s="13"/>
      <c r="K11" s="8"/>
      <c r="L11" s="8"/>
      <c r="M11" s="8"/>
      <c r="N11" s="8"/>
      <c r="O11" s="8">
        <v>5</v>
      </c>
      <c r="P11" s="8"/>
      <c r="Q11" s="15">
        <f t="shared" si="2"/>
        <v>10</v>
      </c>
      <c r="R11" s="13"/>
    </row>
    <row r="12" spans="1:19" ht="15" x14ac:dyDescent="0.25">
      <c r="A12" s="8" t="s">
        <v>146</v>
      </c>
      <c r="B12" s="8" t="s">
        <v>121</v>
      </c>
      <c r="C12" s="8">
        <v>4</v>
      </c>
      <c r="D12" s="8"/>
      <c r="E12" s="9">
        <f t="shared" si="0"/>
        <v>4</v>
      </c>
      <c r="F12" s="13"/>
      <c r="G12" s="8"/>
      <c r="H12" s="8"/>
      <c r="I12" s="9">
        <f t="shared" si="1"/>
        <v>4</v>
      </c>
      <c r="J12" s="13"/>
      <c r="K12" s="8"/>
      <c r="L12" s="8"/>
      <c r="M12" s="8">
        <v>4</v>
      </c>
      <c r="N12" s="8"/>
      <c r="O12" s="8"/>
      <c r="P12" s="8"/>
      <c r="Q12" s="15">
        <f t="shared" si="2"/>
        <v>8</v>
      </c>
      <c r="R12" s="13"/>
    </row>
    <row r="13" spans="1:19" ht="15" x14ac:dyDescent="0.25">
      <c r="A13" s="8" t="s">
        <v>147</v>
      </c>
      <c r="B13" s="8" t="s">
        <v>15</v>
      </c>
      <c r="C13" s="8">
        <v>3</v>
      </c>
      <c r="D13" s="8"/>
      <c r="E13" s="9">
        <f t="shared" si="0"/>
        <v>3</v>
      </c>
      <c r="F13" s="13"/>
      <c r="G13" s="8"/>
      <c r="H13" s="8"/>
      <c r="I13" s="9">
        <f t="shared" si="1"/>
        <v>3</v>
      </c>
      <c r="J13" s="13"/>
      <c r="K13" s="8">
        <v>3</v>
      </c>
      <c r="L13" s="8"/>
      <c r="M13" s="8"/>
      <c r="N13" s="8"/>
      <c r="O13" s="8"/>
      <c r="P13" s="8"/>
      <c r="Q13" s="15">
        <f t="shared" si="2"/>
        <v>6</v>
      </c>
      <c r="R13" s="13"/>
    </row>
    <row r="14" spans="1:19" ht="15" x14ac:dyDescent="0.25">
      <c r="A14" s="8" t="s">
        <v>480</v>
      </c>
      <c r="B14" s="8" t="s">
        <v>15</v>
      </c>
      <c r="C14" s="8"/>
      <c r="D14" s="8"/>
      <c r="E14" s="9">
        <f t="shared" si="0"/>
        <v>0</v>
      </c>
      <c r="F14" s="13"/>
      <c r="G14" s="8"/>
      <c r="H14" s="8"/>
      <c r="I14" s="9">
        <f t="shared" si="1"/>
        <v>0</v>
      </c>
      <c r="J14" s="13"/>
      <c r="K14" s="8"/>
      <c r="L14" s="8">
        <v>3</v>
      </c>
      <c r="M14" s="8">
        <v>3</v>
      </c>
      <c r="N14" s="8"/>
      <c r="O14" s="8"/>
      <c r="P14" s="8"/>
      <c r="Q14" s="15">
        <f t="shared" si="2"/>
        <v>6</v>
      </c>
      <c r="R14" s="13"/>
    </row>
    <row r="15" spans="1:19" ht="15" x14ac:dyDescent="0.25">
      <c r="A15" s="8" t="s">
        <v>13</v>
      </c>
      <c r="B15" s="8" t="s">
        <v>32</v>
      </c>
      <c r="C15" s="8">
        <v>5</v>
      </c>
      <c r="D15" s="8"/>
      <c r="E15" s="9">
        <f t="shared" si="0"/>
        <v>5</v>
      </c>
      <c r="F15" s="13"/>
      <c r="G15" s="8"/>
      <c r="H15" s="8"/>
      <c r="I15" s="9">
        <f t="shared" si="1"/>
        <v>5</v>
      </c>
      <c r="J15" s="13"/>
      <c r="K15" s="8"/>
      <c r="L15" s="8"/>
      <c r="M15" s="8"/>
      <c r="N15" s="8"/>
      <c r="O15" s="8"/>
      <c r="P15" s="8"/>
      <c r="Q15" s="15">
        <f t="shared" si="2"/>
        <v>5</v>
      </c>
      <c r="R15" s="13"/>
    </row>
    <row r="16" spans="1:19" ht="15" x14ac:dyDescent="0.25">
      <c r="A16" s="8" t="s">
        <v>219</v>
      </c>
      <c r="B16" s="8" t="s">
        <v>64</v>
      </c>
      <c r="C16" s="8"/>
      <c r="D16" s="8">
        <v>5</v>
      </c>
      <c r="E16" s="9">
        <f t="shared" si="0"/>
        <v>5</v>
      </c>
      <c r="F16" s="13"/>
      <c r="G16" s="8"/>
      <c r="H16" s="8"/>
      <c r="I16" s="9">
        <f t="shared" si="1"/>
        <v>5</v>
      </c>
      <c r="J16" s="13"/>
      <c r="K16" s="8"/>
      <c r="L16" s="8"/>
      <c r="M16" s="8"/>
      <c r="N16" s="8"/>
      <c r="O16" s="8"/>
      <c r="P16" s="8"/>
      <c r="Q16" s="15">
        <f t="shared" si="2"/>
        <v>5</v>
      </c>
      <c r="R16" s="13"/>
    </row>
    <row r="17" spans="1:18" ht="15" x14ac:dyDescent="0.25">
      <c r="A17" s="8" t="s">
        <v>442</v>
      </c>
      <c r="B17" s="8" t="s">
        <v>64</v>
      </c>
      <c r="C17" s="8"/>
      <c r="D17" s="8"/>
      <c r="E17" s="9">
        <f t="shared" si="0"/>
        <v>0</v>
      </c>
      <c r="F17" s="13"/>
      <c r="G17" s="8"/>
      <c r="H17" s="8"/>
      <c r="I17" s="9">
        <f t="shared" si="1"/>
        <v>0</v>
      </c>
      <c r="J17" s="13"/>
      <c r="K17" s="8"/>
      <c r="L17" s="8"/>
      <c r="M17" s="8"/>
      <c r="N17" s="8"/>
      <c r="O17" s="8"/>
      <c r="P17" s="8">
        <v>5</v>
      </c>
      <c r="Q17" s="15">
        <f t="shared" si="2"/>
        <v>5</v>
      </c>
      <c r="R17" s="13"/>
    </row>
    <row r="18" spans="1:18" ht="15" x14ac:dyDescent="0.25">
      <c r="A18" s="8" t="s">
        <v>220</v>
      </c>
      <c r="B18" s="8" t="s">
        <v>88</v>
      </c>
      <c r="C18" s="8"/>
      <c r="D18" s="8">
        <v>2</v>
      </c>
      <c r="E18" s="9">
        <f t="shared" si="0"/>
        <v>2</v>
      </c>
      <c r="F18" s="13"/>
      <c r="G18" s="8"/>
      <c r="H18" s="8">
        <v>2</v>
      </c>
      <c r="I18" s="9">
        <f t="shared" si="1"/>
        <v>4</v>
      </c>
      <c r="J18" s="13"/>
      <c r="K18" s="8"/>
      <c r="L18" s="8"/>
      <c r="M18" s="8"/>
      <c r="N18" s="8"/>
      <c r="O18" s="8"/>
      <c r="P18" s="8"/>
      <c r="Q18" s="15">
        <f t="shared" si="2"/>
        <v>4</v>
      </c>
      <c r="R18" s="13"/>
    </row>
    <row r="19" spans="1:18" ht="15" x14ac:dyDescent="0.25">
      <c r="A19" s="8" t="s">
        <v>365</v>
      </c>
      <c r="B19" s="8" t="s">
        <v>366</v>
      </c>
      <c r="C19" s="8"/>
      <c r="D19" s="8"/>
      <c r="E19" s="9">
        <f t="shared" si="0"/>
        <v>0</v>
      </c>
      <c r="F19" s="13"/>
      <c r="G19" s="8"/>
      <c r="H19" s="8">
        <v>4</v>
      </c>
      <c r="I19" s="9">
        <f t="shared" si="1"/>
        <v>4</v>
      </c>
      <c r="J19" s="13"/>
      <c r="K19" s="8"/>
      <c r="L19" s="8"/>
      <c r="M19" s="8"/>
      <c r="N19" s="8"/>
      <c r="O19" s="8"/>
      <c r="P19" s="8"/>
      <c r="Q19" s="15">
        <f t="shared" si="2"/>
        <v>4</v>
      </c>
      <c r="R19" s="13"/>
    </row>
    <row r="20" spans="1:18" ht="15" x14ac:dyDescent="0.25">
      <c r="A20" s="8" t="s">
        <v>454</v>
      </c>
      <c r="B20" s="8" t="s">
        <v>111</v>
      </c>
      <c r="C20" s="8"/>
      <c r="D20" s="8"/>
      <c r="E20" s="9">
        <f t="shared" si="0"/>
        <v>0</v>
      </c>
      <c r="F20" s="13"/>
      <c r="G20" s="8"/>
      <c r="H20" s="8"/>
      <c r="I20" s="9">
        <f t="shared" si="1"/>
        <v>0</v>
      </c>
      <c r="J20" s="13"/>
      <c r="K20" s="8"/>
      <c r="L20" s="8"/>
      <c r="M20" s="8"/>
      <c r="N20" s="8">
        <v>4</v>
      </c>
      <c r="O20" s="8"/>
      <c r="P20" s="8"/>
      <c r="Q20" s="15">
        <f t="shared" si="2"/>
        <v>4</v>
      </c>
      <c r="R20" s="13"/>
    </row>
    <row r="21" spans="1:18" ht="15" x14ac:dyDescent="0.25">
      <c r="A21" s="44" t="s">
        <v>221</v>
      </c>
      <c r="B21" s="44" t="s">
        <v>76</v>
      </c>
      <c r="C21" s="44"/>
      <c r="D21" s="44">
        <v>3</v>
      </c>
      <c r="E21" s="45">
        <f t="shared" si="0"/>
        <v>3</v>
      </c>
      <c r="F21" s="44"/>
      <c r="G21" s="44"/>
      <c r="H21" s="44"/>
      <c r="I21" s="45">
        <f t="shared" si="1"/>
        <v>3</v>
      </c>
      <c r="J21" s="44"/>
      <c r="K21" s="44"/>
      <c r="L21" s="44"/>
      <c r="M21" s="44"/>
      <c r="N21" s="44"/>
      <c r="O21" s="44"/>
      <c r="P21" s="44"/>
      <c r="Q21" s="46">
        <f t="shared" si="2"/>
        <v>3</v>
      </c>
      <c r="R21" s="13"/>
    </row>
    <row r="22" spans="1:18" ht="15" x14ac:dyDescent="0.25">
      <c r="A22" s="8" t="s">
        <v>148</v>
      </c>
      <c r="B22" s="8" t="s">
        <v>56</v>
      </c>
      <c r="C22" s="8">
        <v>2</v>
      </c>
      <c r="D22" s="8"/>
      <c r="E22" s="9">
        <f t="shared" si="0"/>
        <v>2</v>
      </c>
      <c r="F22" s="13"/>
      <c r="G22" s="8">
        <v>1</v>
      </c>
      <c r="H22" s="8"/>
      <c r="I22" s="9">
        <f t="shared" si="1"/>
        <v>3</v>
      </c>
      <c r="J22" s="13"/>
      <c r="K22" s="8"/>
      <c r="L22" s="8"/>
      <c r="M22" s="8"/>
      <c r="N22" s="8"/>
      <c r="O22" s="8"/>
      <c r="P22" s="8"/>
      <c r="Q22" s="15">
        <f t="shared" si="2"/>
        <v>3</v>
      </c>
      <c r="R22" s="13"/>
    </row>
    <row r="23" spans="1:18" ht="15" x14ac:dyDescent="0.25">
      <c r="A23" s="8" t="s">
        <v>367</v>
      </c>
      <c r="B23" s="8" t="s">
        <v>121</v>
      </c>
      <c r="C23" s="8"/>
      <c r="D23" s="8"/>
      <c r="E23" s="9">
        <f t="shared" si="0"/>
        <v>0</v>
      </c>
      <c r="F23" s="13"/>
      <c r="G23" s="8"/>
      <c r="H23" s="8">
        <v>3</v>
      </c>
      <c r="I23" s="9">
        <f t="shared" si="1"/>
        <v>3</v>
      </c>
      <c r="J23" s="13"/>
      <c r="K23" s="8"/>
      <c r="L23" s="8"/>
      <c r="M23" s="8"/>
      <c r="N23" s="8"/>
      <c r="O23" s="8"/>
      <c r="P23" s="8"/>
      <c r="Q23" s="15">
        <f t="shared" si="2"/>
        <v>3</v>
      </c>
      <c r="R23" s="13"/>
    </row>
    <row r="24" spans="1:18" ht="15" x14ac:dyDescent="0.25">
      <c r="A24" s="8" t="s">
        <v>455</v>
      </c>
      <c r="B24" s="8" t="s">
        <v>32</v>
      </c>
      <c r="C24" s="8"/>
      <c r="D24" s="8"/>
      <c r="E24" s="9">
        <f t="shared" si="0"/>
        <v>0</v>
      </c>
      <c r="F24" s="13"/>
      <c r="G24" s="8"/>
      <c r="H24" s="8"/>
      <c r="I24" s="9">
        <f t="shared" si="1"/>
        <v>0</v>
      </c>
      <c r="J24" s="13"/>
      <c r="K24" s="8"/>
      <c r="L24" s="8">
        <v>1</v>
      </c>
      <c r="M24" s="8"/>
      <c r="N24" s="8">
        <v>2</v>
      </c>
      <c r="O24" s="8"/>
      <c r="P24" s="8"/>
      <c r="Q24" s="15">
        <f t="shared" si="2"/>
        <v>3</v>
      </c>
      <c r="R24" s="13"/>
    </row>
    <row r="25" spans="1:18" ht="15" x14ac:dyDescent="0.25">
      <c r="A25" s="8" t="s">
        <v>305</v>
      </c>
      <c r="B25" s="8" t="s">
        <v>56</v>
      </c>
      <c r="C25" s="8"/>
      <c r="D25" s="8"/>
      <c r="E25" s="9">
        <f t="shared" si="0"/>
        <v>0</v>
      </c>
      <c r="F25" s="13"/>
      <c r="G25" s="8">
        <v>2</v>
      </c>
      <c r="H25" s="8"/>
      <c r="I25" s="9">
        <f t="shared" si="1"/>
        <v>2</v>
      </c>
      <c r="J25" s="13"/>
      <c r="K25" s="8"/>
      <c r="L25" s="8"/>
      <c r="M25" s="8"/>
      <c r="N25" s="8"/>
      <c r="O25" s="8"/>
      <c r="P25" s="8"/>
      <c r="Q25" s="15">
        <f t="shared" si="2"/>
        <v>2</v>
      </c>
      <c r="R25" s="13"/>
    </row>
    <row r="26" spans="1:18" ht="15" x14ac:dyDescent="0.25">
      <c r="A26" s="8" t="s">
        <v>443</v>
      </c>
      <c r="B26" s="8" t="s">
        <v>216</v>
      </c>
      <c r="C26" s="8"/>
      <c r="D26" s="8"/>
      <c r="E26" s="9">
        <f t="shared" si="0"/>
        <v>0</v>
      </c>
      <c r="F26" s="13"/>
      <c r="G26" s="8"/>
      <c r="H26" s="8"/>
      <c r="I26" s="9">
        <f t="shared" si="1"/>
        <v>0</v>
      </c>
      <c r="J26" s="13"/>
      <c r="K26" s="8"/>
      <c r="L26" s="8"/>
      <c r="M26" s="8"/>
      <c r="N26" s="8"/>
      <c r="O26" s="8"/>
      <c r="P26" s="8">
        <v>2</v>
      </c>
      <c r="Q26" s="15">
        <f t="shared" si="2"/>
        <v>2</v>
      </c>
      <c r="R26" s="13"/>
    </row>
    <row r="27" spans="1:18" ht="15" x14ac:dyDescent="0.25">
      <c r="A27" s="8" t="s">
        <v>505</v>
      </c>
      <c r="B27" s="8" t="s">
        <v>77</v>
      </c>
      <c r="C27" s="8"/>
      <c r="D27" s="8"/>
      <c r="E27" s="9">
        <f t="shared" si="0"/>
        <v>0</v>
      </c>
      <c r="F27" s="13"/>
      <c r="G27" s="8"/>
      <c r="H27" s="8"/>
      <c r="I27" s="9">
        <f t="shared" si="1"/>
        <v>0</v>
      </c>
      <c r="J27" s="13"/>
      <c r="K27" s="8"/>
      <c r="L27" s="8"/>
      <c r="M27" s="8">
        <v>2</v>
      </c>
      <c r="N27" s="8"/>
      <c r="O27" s="8"/>
      <c r="P27" s="8"/>
      <c r="Q27" s="15">
        <f t="shared" si="2"/>
        <v>2</v>
      </c>
      <c r="R27" s="13"/>
    </row>
    <row r="28" spans="1:18" ht="15" x14ac:dyDescent="0.25">
      <c r="A28" s="8" t="s">
        <v>217</v>
      </c>
      <c r="B28" s="8" t="s">
        <v>64</v>
      </c>
      <c r="C28" s="8"/>
      <c r="D28" s="8">
        <v>1</v>
      </c>
      <c r="E28" s="9">
        <f t="shared" si="0"/>
        <v>1</v>
      </c>
      <c r="F28" s="13"/>
      <c r="G28" s="8"/>
      <c r="H28" s="8"/>
      <c r="I28" s="9">
        <f t="shared" si="1"/>
        <v>1</v>
      </c>
      <c r="J28" s="13"/>
      <c r="K28" s="8"/>
      <c r="L28" s="8"/>
      <c r="M28" s="8"/>
      <c r="N28" s="8"/>
      <c r="O28" s="8"/>
      <c r="P28" s="8"/>
      <c r="Q28" s="15">
        <f t="shared" si="2"/>
        <v>1</v>
      </c>
      <c r="R28" s="13"/>
    </row>
    <row r="29" spans="1:18" ht="15" x14ac:dyDescent="0.25">
      <c r="A29" s="8" t="s">
        <v>368</v>
      </c>
      <c r="B29" s="8" t="s">
        <v>88</v>
      </c>
      <c r="C29" s="8"/>
      <c r="D29" s="8"/>
      <c r="E29" s="9">
        <f t="shared" si="0"/>
        <v>0</v>
      </c>
      <c r="F29" s="13"/>
      <c r="G29" s="8"/>
      <c r="H29" s="8">
        <v>1</v>
      </c>
      <c r="I29" s="9">
        <f t="shared" si="1"/>
        <v>1</v>
      </c>
      <c r="J29" s="13"/>
      <c r="K29" s="8"/>
      <c r="L29" s="8"/>
      <c r="M29" s="8"/>
      <c r="N29" s="8"/>
      <c r="O29" s="8"/>
      <c r="P29" s="8"/>
      <c r="Q29" s="15">
        <f t="shared" si="2"/>
        <v>1</v>
      </c>
      <c r="R29" s="13"/>
    </row>
    <row r="30" spans="1:18" ht="15" x14ac:dyDescent="0.25">
      <c r="A30" s="8" t="s">
        <v>506</v>
      </c>
      <c r="B30" s="8" t="s">
        <v>75</v>
      </c>
      <c r="C30" s="8"/>
      <c r="D30" s="8"/>
      <c r="E30" s="9">
        <f t="shared" si="0"/>
        <v>0</v>
      </c>
      <c r="F30" s="13"/>
      <c r="G30" s="8"/>
      <c r="H30" s="8"/>
      <c r="I30" s="9">
        <f t="shared" si="1"/>
        <v>0</v>
      </c>
      <c r="J30" s="13"/>
      <c r="K30" s="8"/>
      <c r="L30" s="8"/>
      <c r="M30" s="8">
        <v>1</v>
      </c>
      <c r="N30" s="8"/>
      <c r="O30" s="8"/>
      <c r="P30" s="8"/>
      <c r="Q30" s="15">
        <f t="shared" si="2"/>
        <v>1</v>
      </c>
      <c r="R30" s="13"/>
    </row>
  </sheetData>
  <autoFilter ref="A2:Q2"/>
  <sortState ref="A3:Q30">
    <sortCondition descending="1" ref="Q3:Q30"/>
  </sortState>
  <mergeCells count="3">
    <mergeCell ref="C1:E1"/>
    <mergeCell ref="G1:I1"/>
    <mergeCell ref="K1:Q1"/>
  </mergeCells>
  <conditionalFormatting sqref="A1:A1048576">
    <cfRule type="duplicateValues" dxfId="13" priority="2"/>
  </conditionalFormatting>
  <conditionalFormatting sqref="A3:A30">
    <cfRule type="duplicateValues" dxfId="1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zoomScale="80" zoomScaleNormal="80" workbookViewId="0">
      <selection activeCell="A38" sqref="A38:T38"/>
    </sheetView>
  </sheetViews>
  <sheetFormatPr defaultColWidth="8.6640625" defaultRowHeight="14.4" x14ac:dyDescent="0.3"/>
  <cols>
    <col min="1" max="1" width="24.5546875" bestFit="1" customWidth="1"/>
    <col min="2" max="2" width="22.109375" customWidth="1"/>
    <col min="3" max="3" width="6.33203125" customWidth="1"/>
    <col min="4" max="6" width="7" customWidth="1"/>
    <col min="7" max="7" width="8" customWidth="1"/>
    <col min="8" max="8" width="2.33203125" customWidth="1"/>
    <col min="9" max="9" width="7.33203125" customWidth="1"/>
    <col min="10" max="11" width="6.6640625" customWidth="1"/>
    <col min="12" max="12" width="5.6640625" customWidth="1"/>
    <col min="13" max="13" width="9.109375" style="2"/>
    <col min="14" max="14" width="3.33203125" customWidth="1"/>
    <col min="15" max="19" width="7.33203125" style="5" customWidth="1"/>
    <col min="20" max="20" width="10.6640625" style="5" customWidth="1"/>
    <col min="21" max="21" width="3.44140625" customWidth="1"/>
  </cols>
  <sheetData>
    <row r="1" spans="1:22" ht="18.75" x14ac:dyDescent="0.3">
      <c r="A1" s="11">
        <v>2025</v>
      </c>
      <c r="D1" s="41" t="s">
        <v>14</v>
      </c>
      <c r="E1" s="41"/>
      <c r="F1" s="41"/>
      <c r="G1" s="41"/>
      <c r="I1" s="41" t="s">
        <v>41</v>
      </c>
      <c r="J1" s="41"/>
      <c r="K1" s="41"/>
      <c r="L1" s="41"/>
      <c r="M1" s="41"/>
      <c r="O1" s="41" t="s">
        <v>57</v>
      </c>
      <c r="P1" s="41"/>
      <c r="Q1" s="41"/>
      <c r="R1" s="41"/>
      <c r="S1" s="41"/>
      <c r="T1" s="3"/>
    </row>
    <row r="2" spans="1:22" ht="45" x14ac:dyDescent="0.25">
      <c r="A2" s="7" t="s">
        <v>4</v>
      </c>
      <c r="B2" s="7" t="s">
        <v>5</v>
      </c>
      <c r="C2" s="9" t="s">
        <v>11</v>
      </c>
      <c r="D2" s="9" t="s">
        <v>197</v>
      </c>
      <c r="E2" s="9" t="s">
        <v>28</v>
      </c>
      <c r="F2" s="9" t="s">
        <v>58</v>
      </c>
      <c r="G2" s="10" t="s">
        <v>256</v>
      </c>
      <c r="H2" s="13"/>
      <c r="I2" s="9" t="s">
        <v>45</v>
      </c>
      <c r="J2" s="9" t="s">
        <v>259</v>
      </c>
      <c r="K2" s="9" t="s">
        <v>354</v>
      </c>
      <c r="L2" s="9" t="s">
        <v>328</v>
      </c>
      <c r="M2" s="10" t="s">
        <v>255</v>
      </c>
      <c r="N2" s="13"/>
      <c r="O2" s="15" t="s">
        <v>431</v>
      </c>
      <c r="P2" s="15" t="s">
        <v>197</v>
      </c>
      <c r="Q2" s="15" t="s">
        <v>259</v>
      </c>
      <c r="R2" s="15" t="s">
        <v>45</v>
      </c>
      <c r="S2" s="25" t="s">
        <v>456</v>
      </c>
      <c r="T2" s="10" t="s">
        <v>257</v>
      </c>
      <c r="U2" s="14"/>
    </row>
    <row r="3" spans="1:22" ht="15" x14ac:dyDescent="0.25">
      <c r="A3" s="28" t="s">
        <v>61</v>
      </c>
      <c r="B3" s="28" t="s">
        <v>35</v>
      </c>
      <c r="C3" s="28">
        <v>5</v>
      </c>
      <c r="D3" s="28"/>
      <c r="E3" s="28">
        <v>5</v>
      </c>
      <c r="F3" s="28"/>
      <c r="G3" s="29">
        <f t="shared" ref="G3:G43" si="0">SUM(C3:F3)</f>
        <v>10</v>
      </c>
      <c r="H3" s="28"/>
      <c r="I3" s="28"/>
      <c r="J3" s="28">
        <v>5</v>
      </c>
      <c r="K3" s="28"/>
      <c r="L3" s="28"/>
      <c r="M3" s="29">
        <f t="shared" ref="M3:M43" si="1">SUM(G3+I3+K3+J3+L3)</f>
        <v>15</v>
      </c>
      <c r="N3" s="28"/>
      <c r="O3" s="33"/>
      <c r="P3" s="33"/>
      <c r="Q3" s="33">
        <v>5</v>
      </c>
      <c r="R3" s="33">
        <v>5</v>
      </c>
      <c r="S3" s="33">
        <v>4</v>
      </c>
      <c r="T3" s="35">
        <f t="shared" ref="T3:T43" si="2">SUM(M3+O3+P3+S3+Q3+R3)</f>
        <v>29</v>
      </c>
      <c r="U3" s="30"/>
      <c r="V3" s="37">
        <v>1</v>
      </c>
    </row>
    <row r="4" spans="1:22" ht="15" x14ac:dyDescent="0.25">
      <c r="A4" s="28" t="s">
        <v>17</v>
      </c>
      <c r="B4" s="28" t="s">
        <v>34</v>
      </c>
      <c r="C4" s="28"/>
      <c r="D4" s="28"/>
      <c r="E4" s="28">
        <v>4</v>
      </c>
      <c r="F4" s="28">
        <v>2</v>
      </c>
      <c r="G4" s="29">
        <f t="shared" si="0"/>
        <v>6</v>
      </c>
      <c r="H4" s="28"/>
      <c r="I4" s="28"/>
      <c r="J4" s="28"/>
      <c r="K4" s="28">
        <v>4</v>
      </c>
      <c r="L4" s="28">
        <v>3</v>
      </c>
      <c r="M4" s="29">
        <f t="shared" si="1"/>
        <v>13</v>
      </c>
      <c r="N4" s="28"/>
      <c r="O4" s="33">
        <v>3</v>
      </c>
      <c r="P4" s="33">
        <v>3</v>
      </c>
      <c r="Q4" s="33">
        <v>7</v>
      </c>
      <c r="R4" s="33"/>
      <c r="S4" s="33"/>
      <c r="T4" s="35">
        <f t="shared" si="2"/>
        <v>26</v>
      </c>
      <c r="U4" s="30"/>
      <c r="V4" s="31">
        <v>2</v>
      </c>
    </row>
    <row r="5" spans="1:22" ht="15" x14ac:dyDescent="0.25">
      <c r="A5" s="44" t="s">
        <v>18</v>
      </c>
      <c r="B5" s="44" t="s">
        <v>1</v>
      </c>
      <c r="C5" s="44">
        <v>7</v>
      </c>
      <c r="D5" s="44"/>
      <c r="E5" s="44"/>
      <c r="F5" s="44">
        <v>5</v>
      </c>
      <c r="G5" s="45">
        <f t="shared" si="0"/>
        <v>12</v>
      </c>
      <c r="H5" s="44"/>
      <c r="I5" s="44"/>
      <c r="J5" s="44"/>
      <c r="K5" s="44"/>
      <c r="L5" s="44"/>
      <c r="M5" s="45">
        <f t="shared" si="1"/>
        <v>12</v>
      </c>
      <c r="N5" s="44"/>
      <c r="O5" s="47"/>
      <c r="P5" s="47"/>
      <c r="Q5" s="47">
        <v>4</v>
      </c>
      <c r="R5" s="47">
        <v>3</v>
      </c>
      <c r="S5" s="47">
        <v>3</v>
      </c>
      <c r="T5" s="46">
        <f t="shared" si="2"/>
        <v>22</v>
      </c>
      <c r="U5" s="30"/>
      <c r="V5" s="37">
        <v>3</v>
      </c>
    </row>
    <row r="6" spans="1:22" ht="15" x14ac:dyDescent="0.25">
      <c r="A6" s="28" t="s">
        <v>200</v>
      </c>
      <c r="B6" s="28" t="s">
        <v>110</v>
      </c>
      <c r="C6" s="28"/>
      <c r="D6" s="28">
        <v>5</v>
      </c>
      <c r="E6" s="28"/>
      <c r="F6" s="28"/>
      <c r="G6" s="29">
        <f t="shared" si="0"/>
        <v>5</v>
      </c>
      <c r="H6" s="28"/>
      <c r="I6" s="28"/>
      <c r="J6" s="28"/>
      <c r="K6" s="28"/>
      <c r="L6" s="28"/>
      <c r="M6" s="29">
        <f t="shared" si="1"/>
        <v>5</v>
      </c>
      <c r="N6" s="28"/>
      <c r="O6" s="33">
        <v>7</v>
      </c>
      <c r="P6" s="33">
        <v>7</v>
      </c>
      <c r="Q6" s="33"/>
      <c r="R6" s="33"/>
      <c r="S6" s="33"/>
      <c r="T6" s="35">
        <f t="shared" si="2"/>
        <v>19</v>
      </c>
      <c r="U6" s="30"/>
      <c r="V6" s="31">
        <v>4</v>
      </c>
    </row>
    <row r="7" spans="1:22" ht="15" x14ac:dyDescent="0.25">
      <c r="A7" s="28" t="s">
        <v>46</v>
      </c>
      <c r="B7" s="28" t="s">
        <v>64</v>
      </c>
      <c r="C7" s="28">
        <v>1</v>
      </c>
      <c r="D7" s="28"/>
      <c r="E7" s="28"/>
      <c r="F7" s="28">
        <v>1</v>
      </c>
      <c r="G7" s="29">
        <f t="shared" si="0"/>
        <v>2</v>
      </c>
      <c r="H7" s="28"/>
      <c r="I7" s="28"/>
      <c r="J7" s="28"/>
      <c r="K7" s="28"/>
      <c r="L7" s="28"/>
      <c r="M7" s="29">
        <f t="shared" si="1"/>
        <v>2</v>
      </c>
      <c r="N7" s="28"/>
      <c r="O7" s="33"/>
      <c r="P7" s="33">
        <v>5</v>
      </c>
      <c r="Q7" s="33"/>
      <c r="R7" s="33">
        <v>2</v>
      </c>
      <c r="S7" s="33">
        <v>7</v>
      </c>
      <c r="T7" s="35">
        <f t="shared" si="2"/>
        <v>16</v>
      </c>
      <c r="U7" s="30"/>
      <c r="V7" s="31">
        <v>5</v>
      </c>
    </row>
    <row r="8" spans="1:22" ht="15" x14ac:dyDescent="0.25">
      <c r="A8" s="28" t="s">
        <v>16</v>
      </c>
      <c r="B8" s="28" t="s">
        <v>127</v>
      </c>
      <c r="C8" s="28"/>
      <c r="D8" s="28"/>
      <c r="E8" s="28">
        <v>7</v>
      </c>
      <c r="F8" s="28"/>
      <c r="G8" s="29">
        <f t="shared" si="0"/>
        <v>7</v>
      </c>
      <c r="H8" s="28"/>
      <c r="I8" s="28"/>
      <c r="J8" s="28">
        <v>7</v>
      </c>
      <c r="K8" s="28"/>
      <c r="L8" s="28"/>
      <c r="M8" s="29">
        <f t="shared" si="1"/>
        <v>14</v>
      </c>
      <c r="N8" s="28"/>
      <c r="O8" s="33"/>
      <c r="P8" s="33"/>
      <c r="Q8" s="33"/>
      <c r="R8" s="33"/>
      <c r="S8" s="33"/>
      <c r="T8" s="35">
        <f t="shared" si="2"/>
        <v>14</v>
      </c>
      <c r="U8" s="30"/>
      <c r="V8" s="31">
        <v>6</v>
      </c>
    </row>
    <row r="9" spans="1:22" ht="15" x14ac:dyDescent="0.25">
      <c r="A9" s="28" t="s">
        <v>258</v>
      </c>
      <c r="B9" s="28" t="s">
        <v>111</v>
      </c>
      <c r="C9" s="28"/>
      <c r="D9" s="28"/>
      <c r="E9" s="28"/>
      <c r="F9" s="28"/>
      <c r="G9" s="29">
        <f t="shared" si="0"/>
        <v>0</v>
      </c>
      <c r="H9" s="28"/>
      <c r="I9" s="28">
        <v>7</v>
      </c>
      <c r="J9" s="28"/>
      <c r="K9" s="28"/>
      <c r="L9" s="28"/>
      <c r="M9" s="29">
        <f t="shared" si="1"/>
        <v>7</v>
      </c>
      <c r="N9" s="28"/>
      <c r="O9" s="33"/>
      <c r="P9" s="33"/>
      <c r="Q9" s="33"/>
      <c r="R9" s="33">
        <v>7</v>
      </c>
      <c r="S9" s="33"/>
      <c r="T9" s="35">
        <f t="shared" si="2"/>
        <v>14</v>
      </c>
      <c r="U9" s="30"/>
      <c r="V9" s="31">
        <v>6</v>
      </c>
    </row>
    <row r="10" spans="1:22" ht="15" x14ac:dyDescent="0.25">
      <c r="A10" s="8" t="s">
        <v>260</v>
      </c>
      <c r="B10" s="8" t="s">
        <v>64</v>
      </c>
      <c r="C10" s="8"/>
      <c r="D10" s="8"/>
      <c r="E10" s="8"/>
      <c r="F10" s="8"/>
      <c r="G10" s="9">
        <f t="shared" si="0"/>
        <v>0</v>
      </c>
      <c r="H10" s="13"/>
      <c r="I10" s="8">
        <v>5</v>
      </c>
      <c r="J10" s="8"/>
      <c r="K10" s="8">
        <v>7</v>
      </c>
      <c r="L10" s="8"/>
      <c r="M10" s="9">
        <f t="shared" si="1"/>
        <v>12</v>
      </c>
      <c r="N10" s="13"/>
      <c r="O10" s="17"/>
      <c r="P10" s="17"/>
      <c r="Q10" s="17"/>
      <c r="R10" s="17"/>
      <c r="S10" s="17"/>
      <c r="T10" s="15">
        <f t="shared" si="2"/>
        <v>12</v>
      </c>
      <c r="U10" s="14"/>
    </row>
    <row r="11" spans="1:22" ht="15" x14ac:dyDescent="0.25">
      <c r="A11" s="8" t="s">
        <v>254</v>
      </c>
      <c r="B11" s="8" t="s">
        <v>64</v>
      </c>
      <c r="C11" s="8"/>
      <c r="D11" s="8"/>
      <c r="E11" s="8"/>
      <c r="F11" s="8">
        <v>7</v>
      </c>
      <c r="G11" s="9">
        <f t="shared" si="0"/>
        <v>7</v>
      </c>
      <c r="H11" s="13"/>
      <c r="I11" s="8"/>
      <c r="J11" s="8"/>
      <c r="K11" s="8">
        <v>5</v>
      </c>
      <c r="L11" s="8"/>
      <c r="M11" s="9">
        <f t="shared" si="1"/>
        <v>12</v>
      </c>
      <c r="N11" s="13"/>
      <c r="O11" s="17"/>
      <c r="P11" s="17"/>
      <c r="Q11" s="17"/>
      <c r="R11" s="17"/>
      <c r="S11" s="17"/>
      <c r="T11" s="15">
        <f t="shared" si="2"/>
        <v>12</v>
      </c>
      <c r="U11" s="14"/>
    </row>
    <row r="12" spans="1:22" ht="15" x14ac:dyDescent="0.25">
      <c r="A12" s="44" t="s">
        <v>202</v>
      </c>
      <c r="B12" s="44" t="s">
        <v>76</v>
      </c>
      <c r="C12" s="44"/>
      <c r="D12" s="44">
        <v>7</v>
      </c>
      <c r="E12" s="44"/>
      <c r="F12" s="44"/>
      <c r="G12" s="45">
        <f t="shared" si="0"/>
        <v>7</v>
      </c>
      <c r="H12" s="44"/>
      <c r="I12" s="44"/>
      <c r="J12" s="44"/>
      <c r="K12" s="44"/>
      <c r="L12" s="44"/>
      <c r="M12" s="45">
        <f t="shared" si="1"/>
        <v>7</v>
      </c>
      <c r="N12" s="44"/>
      <c r="O12" s="47"/>
      <c r="P12" s="47">
        <v>4</v>
      </c>
      <c r="Q12" s="47"/>
      <c r="R12" s="47"/>
      <c r="S12" s="47"/>
      <c r="T12" s="46">
        <f t="shared" si="2"/>
        <v>11</v>
      </c>
      <c r="U12" s="14"/>
    </row>
    <row r="13" spans="1:22" ht="15" x14ac:dyDescent="0.25">
      <c r="A13" s="8" t="s">
        <v>379</v>
      </c>
      <c r="B13" s="8" t="s">
        <v>216</v>
      </c>
      <c r="C13" s="8"/>
      <c r="D13" s="8"/>
      <c r="E13" s="8"/>
      <c r="F13" s="8"/>
      <c r="G13" s="9">
        <f t="shared" si="0"/>
        <v>0</v>
      </c>
      <c r="H13" s="13"/>
      <c r="I13" s="8"/>
      <c r="J13" s="8"/>
      <c r="K13" s="8"/>
      <c r="L13" s="8">
        <v>5</v>
      </c>
      <c r="M13" s="9">
        <f t="shared" si="1"/>
        <v>5</v>
      </c>
      <c r="N13" s="13"/>
      <c r="O13" s="17">
        <v>5</v>
      </c>
      <c r="P13" s="17"/>
      <c r="Q13" s="17"/>
      <c r="R13" s="17"/>
      <c r="S13" s="17"/>
      <c r="T13" s="15">
        <f t="shared" si="2"/>
        <v>10</v>
      </c>
      <c r="U13" s="14"/>
    </row>
    <row r="14" spans="1:22" ht="15" x14ac:dyDescent="0.25">
      <c r="A14" s="20" t="s">
        <v>62</v>
      </c>
      <c r="B14" s="20" t="s">
        <v>32</v>
      </c>
      <c r="C14" s="20">
        <v>4</v>
      </c>
      <c r="D14" s="20"/>
      <c r="E14" s="20"/>
      <c r="F14" s="20"/>
      <c r="G14" s="9">
        <f t="shared" si="0"/>
        <v>4</v>
      </c>
      <c r="H14" s="22"/>
      <c r="I14" s="20"/>
      <c r="J14" s="20">
        <v>4</v>
      </c>
      <c r="K14" s="20"/>
      <c r="L14" s="20"/>
      <c r="M14" s="9">
        <f t="shared" si="1"/>
        <v>8</v>
      </c>
      <c r="N14" s="22"/>
      <c r="O14" s="23"/>
      <c r="P14" s="23"/>
      <c r="Q14" s="23"/>
      <c r="R14" s="23"/>
      <c r="S14" s="23"/>
      <c r="T14" s="15">
        <f t="shared" si="2"/>
        <v>8</v>
      </c>
      <c r="U14" s="14"/>
    </row>
    <row r="15" spans="1:22" ht="15" x14ac:dyDescent="0.25">
      <c r="A15" s="8" t="s">
        <v>63</v>
      </c>
      <c r="B15" s="8" t="s">
        <v>32</v>
      </c>
      <c r="C15" s="8">
        <v>2</v>
      </c>
      <c r="D15" s="8"/>
      <c r="E15" s="8"/>
      <c r="F15" s="8"/>
      <c r="G15" s="9">
        <f t="shared" si="0"/>
        <v>2</v>
      </c>
      <c r="H15" s="13"/>
      <c r="I15" s="8">
        <v>2</v>
      </c>
      <c r="J15" s="8"/>
      <c r="K15" s="8"/>
      <c r="L15" s="8"/>
      <c r="M15" s="9">
        <f t="shared" si="1"/>
        <v>4</v>
      </c>
      <c r="N15" s="13"/>
      <c r="O15" s="17"/>
      <c r="P15" s="17"/>
      <c r="Q15" s="17"/>
      <c r="R15" s="17">
        <v>4</v>
      </c>
      <c r="S15" s="17"/>
      <c r="T15" s="15">
        <f t="shared" si="2"/>
        <v>8</v>
      </c>
      <c r="U15" s="13"/>
    </row>
    <row r="16" spans="1:22" ht="15" x14ac:dyDescent="0.25">
      <c r="A16" s="8" t="s">
        <v>19</v>
      </c>
      <c r="B16" s="8" t="s">
        <v>64</v>
      </c>
      <c r="C16" s="8"/>
      <c r="D16" s="8"/>
      <c r="E16" s="8">
        <v>3</v>
      </c>
      <c r="F16" s="8"/>
      <c r="G16" s="9">
        <f t="shared" si="0"/>
        <v>3</v>
      </c>
      <c r="H16" s="13"/>
      <c r="I16" s="8"/>
      <c r="J16" s="8"/>
      <c r="K16" s="8"/>
      <c r="L16" s="8"/>
      <c r="M16" s="9">
        <f t="shared" si="1"/>
        <v>3</v>
      </c>
      <c r="N16" s="13"/>
      <c r="O16" s="17">
        <v>4</v>
      </c>
      <c r="P16" s="17">
        <v>1</v>
      </c>
      <c r="Q16" s="17"/>
      <c r="R16" s="17"/>
      <c r="S16" s="17"/>
      <c r="T16" s="15">
        <f t="shared" si="2"/>
        <v>8</v>
      </c>
      <c r="U16" s="13"/>
    </row>
    <row r="17" spans="1:21" ht="15" x14ac:dyDescent="0.25">
      <c r="A17" s="8" t="s">
        <v>378</v>
      </c>
      <c r="B17" s="8" t="s">
        <v>64</v>
      </c>
      <c r="C17" s="8"/>
      <c r="D17" s="8"/>
      <c r="E17" s="8"/>
      <c r="F17" s="8"/>
      <c r="G17" s="9">
        <f t="shared" si="0"/>
        <v>0</v>
      </c>
      <c r="H17" s="13"/>
      <c r="I17" s="8"/>
      <c r="J17" s="8"/>
      <c r="K17" s="8"/>
      <c r="L17" s="8">
        <v>7</v>
      </c>
      <c r="M17" s="9">
        <f t="shared" si="1"/>
        <v>7</v>
      </c>
      <c r="N17" s="13"/>
      <c r="O17" s="17"/>
      <c r="P17" s="17"/>
      <c r="Q17" s="17"/>
      <c r="R17" s="17"/>
      <c r="S17" s="17"/>
      <c r="T17" s="15">
        <f t="shared" si="2"/>
        <v>7</v>
      </c>
      <c r="U17" s="13"/>
    </row>
    <row r="18" spans="1:21" ht="15" x14ac:dyDescent="0.25">
      <c r="A18" s="8" t="s">
        <v>457</v>
      </c>
      <c r="B18" s="8" t="s">
        <v>64</v>
      </c>
      <c r="C18" s="8"/>
      <c r="D18" s="8"/>
      <c r="E18" s="8"/>
      <c r="F18" s="8"/>
      <c r="G18" s="9">
        <f t="shared" si="0"/>
        <v>0</v>
      </c>
      <c r="H18" s="13"/>
      <c r="I18" s="8"/>
      <c r="J18" s="8"/>
      <c r="K18" s="8"/>
      <c r="L18" s="8"/>
      <c r="M18" s="9">
        <f t="shared" si="1"/>
        <v>0</v>
      </c>
      <c r="N18" s="13"/>
      <c r="O18" s="17"/>
      <c r="P18" s="17"/>
      <c r="Q18" s="17"/>
      <c r="R18" s="17"/>
      <c r="S18" s="17">
        <v>5</v>
      </c>
      <c r="T18" s="15">
        <f t="shared" si="2"/>
        <v>5</v>
      </c>
      <c r="U18" s="13"/>
    </row>
    <row r="19" spans="1:21" ht="15" x14ac:dyDescent="0.25">
      <c r="A19" s="8" t="s">
        <v>199</v>
      </c>
      <c r="B19" s="8" t="s">
        <v>110</v>
      </c>
      <c r="C19" s="8"/>
      <c r="D19" s="8">
        <v>4</v>
      </c>
      <c r="E19" s="8"/>
      <c r="F19" s="8"/>
      <c r="G19" s="9">
        <f t="shared" si="0"/>
        <v>4</v>
      </c>
      <c r="H19" s="13"/>
      <c r="I19" s="8"/>
      <c r="J19" s="8"/>
      <c r="K19" s="8"/>
      <c r="L19" s="8"/>
      <c r="M19" s="9">
        <f t="shared" si="1"/>
        <v>4</v>
      </c>
      <c r="N19" s="13"/>
      <c r="O19" s="17"/>
      <c r="P19" s="17"/>
      <c r="Q19" s="17"/>
      <c r="R19" s="17"/>
      <c r="S19" s="17"/>
      <c r="T19" s="15">
        <f t="shared" si="2"/>
        <v>4</v>
      </c>
      <c r="U19" s="13"/>
    </row>
    <row r="20" spans="1:21" ht="15" x14ac:dyDescent="0.25">
      <c r="A20" s="8" t="s">
        <v>252</v>
      </c>
      <c r="B20" s="8" t="s">
        <v>90</v>
      </c>
      <c r="C20" s="8"/>
      <c r="D20" s="8"/>
      <c r="E20" s="8"/>
      <c r="F20" s="8">
        <v>4</v>
      </c>
      <c r="G20" s="9">
        <f t="shared" si="0"/>
        <v>4</v>
      </c>
      <c r="H20" s="13"/>
      <c r="I20" s="8"/>
      <c r="J20" s="8"/>
      <c r="K20" s="8"/>
      <c r="L20" s="8"/>
      <c r="M20" s="9">
        <f t="shared" si="1"/>
        <v>4</v>
      </c>
      <c r="N20" s="13"/>
      <c r="O20" s="17"/>
      <c r="P20" s="17"/>
      <c r="Q20" s="17"/>
      <c r="R20" s="17"/>
      <c r="S20" s="17"/>
      <c r="T20" s="15">
        <f t="shared" si="2"/>
        <v>4</v>
      </c>
      <c r="U20" s="13"/>
    </row>
    <row r="21" spans="1:21" ht="15" x14ac:dyDescent="0.25">
      <c r="A21" s="8" t="s">
        <v>198</v>
      </c>
      <c r="B21" s="8" t="s">
        <v>64</v>
      </c>
      <c r="C21" s="8"/>
      <c r="D21" s="8">
        <v>2</v>
      </c>
      <c r="E21" s="8"/>
      <c r="F21" s="8"/>
      <c r="G21" s="9">
        <f t="shared" si="0"/>
        <v>2</v>
      </c>
      <c r="H21" s="13"/>
      <c r="I21" s="8">
        <v>1</v>
      </c>
      <c r="J21" s="8"/>
      <c r="K21" s="8"/>
      <c r="L21" s="8">
        <v>1</v>
      </c>
      <c r="M21" s="9">
        <f t="shared" si="1"/>
        <v>4</v>
      </c>
      <c r="N21" s="13"/>
      <c r="O21" s="17"/>
      <c r="P21" s="17"/>
      <c r="Q21" s="17"/>
      <c r="R21" s="17"/>
      <c r="S21" s="17"/>
      <c r="T21" s="15">
        <f t="shared" si="2"/>
        <v>4</v>
      </c>
      <c r="U21" s="13"/>
    </row>
    <row r="22" spans="1:21" ht="15" x14ac:dyDescent="0.25">
      <c r="A22" s="44" t="s">
        <v>261</v>
      </c>
      <c r="B22" s="44" t="s">
        <v>76</v>
      </c>
      <c r="C22" s="44"/>
      <c r="D22" s="44"/>
      <c r="E22" s="44"/>
      <c r="F22" s="44"/>
      <c r="G22" s="45">
        <f t="shared" si="0"/>
        <v>0</v>
      </c>
      <c r="H22" s="44"/>
      <c r="I22" s="44">
        <v>4</v>
      </c>
      <c r="J22" s="44"/>
      <c r="K22" s="44"/>
      <c r="L22" s="44"/>
      <c r="M22" s="45">
        <f t="shared" si="1"/>
        <v>4</v>
      </c>
      <c r="N22" s="44"/>
      <c r="O22" s="47"/>
      <c r="P22" s="47"/>
      <c r="Q22" s="47"/>
      <c r="R22" s="47"/>
      <c r="S22" s="47"/>
      <c r="T22" s="46">
        <f t="shared" si="2"/>
        <v>4</v>
      </c>
      <c r="U22" s="13"/>
    </row>
    <row r="23" spans="1:21" ht="15" x14ac:dyDescent="0.25">
      <c r="A23" s="8" t="s">
        <v>380</v>
      </c>
      <c r="B23" s="8" t="s">
        <v>90</v>
      </c>
      <c r="C23" s="8"/>
      <c r="D23" s="8"/>
      <c r="E23" s="8"/>
      <c r="F23" s="8"/>
      <c r="G23" s="9">
        <f t="shared" si="0"/>
        <v>0</v>
      </c>
      <c r="H23" s="13"/>
      <c r="I23" s="8"/>
      <c r="J23" s="8"/>
      <c r="K23" s="8"/>
      <c r="L23" s="8">
        <v>4</v>
      </c>
      <c r="M23" s="9">
        <f t="shared" si="1"/>
        <v>4</v>
      </c>
      <c r="N23" s="13"/>
      <c r="O23" s="17"/>
      <c r="P23" s="17"/>
      <c r="Q23" s="17"/>
      <c r="R23" s="17"/>
      <c r="S23" s="17"/>
      <c r="T23" s="15">
        <f t="shared" si="2"/>
        <v>4</v>
      </c>
      <c r="U23" s="13"/>
    </row>
    <row r="24" spans="1:21" ht="15" x14ac:dyDescent="0.25">
      <c r="A24" s="8" t="s">
        <v>262</v>
      </c>
      <c r="B24" s="8" t="s">
        <v>129</v>
      </c>
      <c r="C24" s="8"/>
      <c r="D24" s="8"/>
      <c r="E24" s="8"/>
      <c r="F24" s="8"/>
      <c r="G24" s="9">
        <f t="shared" si="0"/>
        <v>0</v>
      </c>
      <c r="H24" s="13"/>
      <c r="I24" s="8">
        <v>3</v>
      </c>
      <c r="J24" s="8"/>
      <c r="K24" s="8">
        <v>1</v>
      </c>
      <c r="L24" s="8"/>
      <c r="M24" s="9">
        <f t="shared" si="1"/>
        <v>4</v>
      </c>
      <c r="N24" s="13"/>
      <c r="O24" s="17"/>
      <c r="P24" s="17"/>
      <c r="Q24" s="17"/>
      <c r="R24" s="17"/>
      <c r="S24" s="17"/>
      <c r="T24" s="15">
        <f t="shared" si="2"/>
        <v>4</v>
      </c>
      <c r="U24" s="13"/>
    </row>
    <row r="25" spans="1:21" ht="15" x14ac:dyDescent="0.25">
      <c r="A25" s="8" t="s">
        <v>403</v>
      </c>
      <c r="B25" s="8" t="s">
        <v>56</v>
      </c>
      <c r="C25" s="8"/>
      <c r="D25" s="8"/>
      <c r="E25" s="8"/>
      <c r="F25" s="8"/>
      <c r="G25" s="9">
        <f t="shared" si="0"/>
        <v>0</v>
      </c>
      <c r="H25" s="13"/>
      <c r="I25" s="8"/>
      <c r="J25" s="8"/>
      <c r="K25" s="8">
        <v>4</v>
      </c>
      <c r="L25" s="8"/>
      <c r="M25" s="9">
        <f t="shared" si="1"/>
        <v>4</v>
      </c>
      <c r="N25" s="13"/>
      <c r="O25" s="17"/>
      <c r="P25" s="17"/>
      <c r="Q25" s="17"/>
      <c r="R25" s="17"/>
      <c r="S25" s="17"/>
      <c r="T25" s="15">
        <f t="shared" si="2"/>
        <v>4</v>
      </c>
      <c r="U25" s="13"/>
    </row>
    <row r="26" spans="1:21" ht="15" x14ac:dyDescent="0.25">
      <c r="A26" s="44" t="s">
        <v>130</v>
      </c>
      <c r="B26" s="44" t="s">
        <v>76</v>
      </c>
      <c r="C26" s="44"/>
      <c r="D26" s="44"/>
      <c r="E26" s="44">
        <v>1</v>
      </c>
      <c r="F26" s="44"/>
      <c r="G26" s="45">
        <f t="shared" si="0"/>
        <v>1</v>
      </c>
      <c r="H26" s="44"/>
      <c r="I26" s="44"/>
      <c r="J26" s="44"/>
      <c r="K26" s="44"/>
      <c r="L26" s="44"/>
      <c r="M26" s="45">
        <f t="shared" si="1"/>
        <v>1</v>
      </c>
      <c r="N26" s="44"/>
      <c r="O26" s="47"/>
      <c r="P26" s="47"/>
      <c r="Q26" s="47">
        <v>3</v>
      </c>
      <c r="R26" s="47"/>
      <c r="S26" s="47"/>
      <c r="T26" s="46">
        <f t="shared" si="2"/>
        <v>4</v>
      </c>
      <c r="U26" s="13"/>
    </row>
    <row r="27" spans="1:21" ht="15" x14ac:dyDescent="0.25">
      <c r="A27" s="8" t="s">
        <v>433</v>
      </c>
      <c r="B27" s="8" t="s">
        <v>64</v>
      </c>
      <c r="C27" s="8"/>
      <c r="D27" s="8"/>
      <c r="E27" s="8"/>
      <c r="F27" s="8"/>
      <c r="G27" s="9">
        <f t="shared" si="0"/>
        <v>0</v>
      </c>
      <c r="H27" s="13"/>
      <c r="I27" s="8"/>
      <c r="J27" s="8"/>
      <c r="K27" s="8"/>
      <c r="L27" s="8"/>
      <c r="M27" s="9">
        <f t="shared" si="1"/>
        <v>0</v>
      </c>
      <c r="N27" s="13"/>
      <c r="O27" s="17">
        <v>1</v>
      </c>
      <c r="P27" s="17">
        <v>2</v>
      </c>
      <c r="Q27" s="17"/>
      <c r="R27" s="17"/>
      <c r="S27" s="17">
        <v>1</v>
      </c>
      <c r="T27" s="15">
        <f t="shared" si="2"/>
        <v>4</v>
      </c>
      <c r="U27" s="13"/>
    </row>
    <row r="28" spans="1:21" ht="15" x14ac:dyDescent="0.25">
      <c r="A28" s="8" t="s">
        <v>47</v>
      </c>
      <c r="B28" s="8" t="s">
        <v>34</v>
      </c>
      <c r="C28" s="8">
        <v>3</v>
      </c>
      <c r="D28" s="8"/>
      <c r="E28" s="8"/>
      <c r="F28" s="8"/>
      <c r="G28" s="9">
        <f t="shared" si="0"/>
        <v>3</v>
      </c>
      <c r="H28" s="13"/>
      <c r="I28" s="8"/>
      <c r="J28" s="8"/>
      <c r="K28" s="8"/>
      <c r="L28" s="8"/>
      <c r="M28" s="9">
        <f t="shared" si="1"/>
        <v>3</v>
      </c>
      <c r="N28" s="13"/>
      <c r="O28" s="17"/>
      <c r="P28" s="17"/>
      <c r="Q28" s="17"/>
      <c r="R28" s="17"/>
      <c r="S28" s="17"/>
      <c r="T28" s="15">
        <f t="shared" si="2"/>
        <v>3</v>
      </c>
      <c r="U28" s="13"/>
    </row>
    <row r="29" spans="1:21" ht="15" x14ac:dyDescent="0.25">
      <c r="A29" s="8" t="s">
        <v>201</v>
      </c>
      <c r="B29" s="8" t="s">
        <v>64</v>
      </c>
      <c r="C29" s="8"/>
      <c r="D29" s="8">
        <v>3</v>
      </c>
      <c r="E29" s="8"/>
      <c r="F29" s="8"/>
      <c r="G29" s="9">
        <f t="shared" si="0"/>
        <v>3</v>
      </c>
      <c r="H29" s="13"/>
      <c r="I29" s="8"/>
      <c r="J29" s="8"/>
      <c r="K29" s="8"/>
      <c r="L29" s="8"/>
      <c r="M29" s="9">
        <f t="shared" si="1"/>
        <v>3</v>
      </c>
      <c r="N29" s="13"/>
      <c r="O29" s="17"/>
      <c r="P29" s="17"/>
      <c r="Q29" s="17"/>
      <c r="R29" s="17"/>
      <c r="S29" s="17"/>
      <c r="T29" s="15">
        <f t="shared" si="2"/>
        <v>3</v>
      </c>
      <c r="U29" s="13"/>
    </row>
    <row r="30" spans="1:21" ht="15" x14ac:dyDescent="0.25">
      <c r="A30" s="8" t="s">
        <v>253</v>
      </c>
      <c r="B30" s="8" t="s">
        <v>111</v>
      </c>
      <c r="C30" s="8"/>
      <c r="D30" s="8"/>
      <c r="E30" s="8"/>
      <c r="F30" s="8">
        <v>3</v>
      </c>
      <c r="G30" s="9">
        <f t="shared" si="0"/>
        <v>3</v>
      </c>
      <c r="H30" s="13"/>
      <c r="I30" s="8"/>
      <c r="J30" s="8"/>
      <c r="K30" s="8"/>
      <c r="L30" s="8"/>
      <c r="M30" s="9">
        <f t="shared" si="1"/>
        <v>3</v>
      </c>
      <c r="N30" s="13"/>
      <c r="O30" s="17"/>
      <c r="P30" s="17"/>
      <c r="Q30" s="17"/>
      <c r="R30" s="17"/>
      <c r="S30" s="17"/>
      <c r="T30" s="15">
        <f t="shared" si="2"/>
        <v>3</v>
      </c>
      <c r="U30" s="13"/>
    </row>
    <row r="31" spans="1:21" ht="15" x14ac:dyDescent="0.25">
      <c r="A31" s="44" t="s">
        <v>323</v>
      </c>
      <c r="B31" s="44" t="s">
        <v>76</v>
      </c>
      <c r="C31" s="44"/>
      <c r="D31" s="44"/>
      <c r="E31" s="44"/>
      <c r="F31" s="44"/>
      <c r="G31" s="45">
        <f t="shared" si="0"/>
        <v>0</v>
      </c>
      <c r="H31" s="44"/>
      <c r="I31" s="44"/>
      <c r="J31" s="44">
        <v>3</v>
      </c>
      <c r="K31" s="44"/>
      <c r="L31" s="44"/>
      <c r="M31" s="45">
        <f t="shared" si="1"/>
        <v>3</v>
      </c>
      <c r="N31" s="44"/>
      <c r="O31" s="47"/>
      <c r="P31" s="47"/>
      <c r="Q31" s="47"/>
      <c r="R31" s="47"/>
      <c r="S31" s="47"/>
      <c r="T31" s="46">
        <f t="shared" si="2"/>
        <v>3</v>
      </c>
      <c r="U31" s="13"/>
    </row>
    <row r="32" spans="1:21" ht="15" x14ac:dyDescent="0.25">
      <c r="A32" s="8" t="s">
        <v>381</v>
      </c>
      <c r="B32" s="8" t="s">
        <v>34</v>
      </c>
      <c r="C32" s="8"/>
      <c r="D32" s="8"/>
      <c r="E32" s="8"/>
      <c r="F32" s="8"/>
      <c r="G32" s="9">
        <f t="shared" si="0"/>
        <v>0</v>
      </c>
      <c r="H32" s="13"/>
      <c r="I32" s="8"/>
      <c r="J32" s="8"/>
      <c r="K32" s="8"/>
      <c r="L32" s="8">
        <v>2</v>
      </c>
      <c r="M32" s="9">
        <f t="shared" si="1"/>
        <v>2</v>
      </c>
      <c r="N32" s="13"/>
      <c r="O32" s="17"/>
      <c r="P32" s="17"/>
      <c r="Q32" s="17"/>
      <c r="R32" s="17"/>
      <c r="S32" s="17"/>
      <c r="T32" s="15">
        <f t="shared" si="2"/>
        <v>2</v>
      </c>
      <c r="U32" s="13"/>
    </row>
    <row r="33" spans="1:21" ht="15" x14ac:dyDescent="0.25">
      <c r="A33" s="8" t="s">
        <v>128</v>
      </c>
      <c r="B33" s="8" t="s">
        <v>129</v>
      </c>
      <c r="C33" s="8"/>
      <c r="D33" s="8"/>
      <c r="E33" s="8">
        <v>2</v>
      </c>
      <c r="F33" s="8"/>
      <c r="G33" s="9">
        <f t="shared" si="0"/>
        <v>2</v>
      </c>
      <c r="H33" s="13"/>
      <c r="I33" s="8"/>
      <c r="J33" s="8"/>
      <c r="K33" s="8"/>
      <c r="L33" s="8"/>
      <c r="M33" s="9">
        <f t="shared" si="1"/>
        <v>2</v>
      </c>
      <c r="N33" s="13"/>
      <c r="O33" s="17"/>
      <c r="P33" s="17"/>
      <c r="Q33" s="17"/>
      <c r="R33" s="17"/>
      <c r="S33" s="17"/>
      <c r="T33" s="15">
        <f t="shared" si="2"/>
        <v>2</v>
      </c>
      <c r="U33" s="13"/>
    </row>
    <row r="34" spans="1:21" ht="15" x14ac:dyDescent="0.25">
      <c r="A34" s="8" t="s">
        <v>324</v>
      </c>
      <c r="B34" s="8" t="s">
        <v>110</v>
      </c>
      <c r="C34" s="8"/>
      <c r="D34" s="8"/>
      <c r="E34" s="8"/>
      <c r="F34" s="8"/>
      <c r="G34" s="9">
        <f t="shared" si="0"/>
        <v>0</v>
      </c>
      <c r="H34" s="13"/>
      <c r="I34" s="8"/>
      <c r="J34" s="8">
        <v>2</v>
      </c>
      <c r="K34" s="8"/>
      <c r="L34" s="8"/>
      <c r="M34" s="9">
        <f t="shared" si="1"/>
        <v>2</v>
      </c>
      <c r="N34" s="13"/>
      <c r="O34" s="17"/>
      <c r="P34" s="17"/>
      <c r="Q34" s="17"/>
      <c r="R34" s="17"/>
      <c r="S34" s="17"/>
      <c r="T34" s="15">
        <f t="shared" si="2"/>
        <v>2</v>
      </c>
      <c r="U34" s="13"/>
    </row>
    <row r="35" spans="1:21" ht="15" x14ac:dyDescent="0.25">
      <c r="A35" s="8" t="s">
        <v>404</v>
      </c>
      <c r="B35" s="8" t="s">
        <v>216</v>
      </c>
      <c r="C35" s="8"/>
      <c r="D35" s="8"/>
      <c r="E35" s="8"/>
      <c r="F35" s="8"/>
      <c r="G35" s="9">
        <f t="shared" si="0"/>
        <v>0</v>
      </c>
      <c r="H35" s="13"/>
      <c r="I35" s="8"/>
      <c r="J35" s="8"/>
      <c r="K35" s="8">
        <v>2</v>
      </c>
      <c r="L35" s="8"/>
      <c r="M35" s="9">
        <f t="shared" si="1"/>
        <v>2</v>
      </c>
      <c r="N35" s="13"/>
      <c r="O35" s="17"/>
      <c r="P35" s="17"/>
      <c r="Q35" s="17"/>
      <c r="R35" s="17"/>
      <c r="S35" s="17"/>
      <c r="T35" s="15">
        <f t="shared" si="2"/>
        <v>2</v>
      </c>
      <c r="U35" s="13"/>
    </row>
    <row r="36" spans="1:21" ht="15" x14ac:dyDescent="0.25">
      <c r="A36" s="8" t="s">
        <v>432</v>
      </c>
      <c r="B36" s="8" t="s">
        <v>385</v>
      </c>
      <c r="C36" s="8"/>
      <c r="D36" s="8"/>
      <c r="E36" s="8"/>
      <c r="F36" s="8"/>
      <c r="G36" s="9">
        <f t="shared" si="0"/>
        <v>0</v>
      </c>
      <c r="H36" s="13"/>
      <c r="I36" s="8"/>
      <c r="J36" s="8"/>
      <c r="K36" s="8"/>
      <c r="L36" s="8"/>
      <c r="M36" s="9">
        <f t="shared" si="1"/>
        <v>0</v>
      </c>
      <c r="N36" s="13"/>
      <c r="O36" s="17">
        <v>2</v>
      </c>
      <c r="P36" s="17"/>
      <c r="Q36" s="17"/>
      <c r="R36" s="17"/>
      <c r="S36" s="17"/>
      <c r="T36" s="15">
        <f t="shared" si="2"/>
        <v>2</v>
      </c>
      <c r="U36" s="13"/>
    </row>
    <row r="37" spans="1:21" ht="15" x14ac:dyDescent="0.25">
      <c r="A37" s="8" t="s">
        <v>458</v>
      </c>
      <c r="B37" s="8" t="s">
        <v>129</v>
      </c>
      <c r="C37" s="8"/>
      <c r="D37" s="8"/>
      <c r="E37" s="8"/>
      <c r="F37" s="8"/>
      <c r="G37" s="9">
        <f t="shared" si="0"/>
        <v>0</v>
      </c>
      <c r="H37" s="13"/>
      <c r="I37" s="8"/>
      <c r="J37" s="8"/>
      <c r="K37" s="8"/>
      <c r="L37" s="8"/>
      <c r="M37" s="9">
        <f t="shared" si="1"/>
        <v>0</v>
      </c>
      <c r="N37" s="13"/>
      <c r="O37" s="17"/>
      <c r="P37" s="17"/>
      <c r="Q37" s="17"/>
      <c r="R37" s="17"/>
      <c r="S37" s="17">
        <v>2</v>
      </c>
      <c r="T37" s="15">
        <f t="shared" si="2"/>
        <v>2</v>
      </c>
      <c r="U37" s="13"/>
    </row>
    <row r="38" spans="1:21" ht="15" x14ac:dyDescent="0.25">
      <c r="A38" s="44" t="s">
        <v>507</v>
      </c>
      <c r="B38" s="44" t="s">
        <v>76</v>
      </c>
      <c r="C38" s="44"/>
      <c r="D38" s="44"/>
      <c r="E38" s="44"/>
      <c r="F38" s="44"/>
      <c r="G38" s="45">
        <f t="shared" si="0"/>
        <v>0</v>
      </c>
      <c r="H38" s="44"/>
      <c r="I38" s="44"/>
      <c r="J38" s="44"/>
      <c r="K38" s="44"/>
      <c r="L38" s="44"/>
      <c r="M38" s="45">
        <f t="shared" si="1"/>
        <v>0</v>
      </c>
      <c r="N38" s="44"/>
      <c r="O38" s="47"/>
      <c r="P38" s="47"/>
      <c r="Q38" s="47">
        <v>2</v>
      </c>
      <c r="R38" s="47"/>
      <c r="S38" s="47"/>
      <c r="T38" s="46">
        <f t="shared" si="2"/>
        <v>2</v>
      </c>
      <c r="U38" s="13"/>
    </row>
    <row r="39" spans="1:21" x14ac:dyDescent="0.3">
      <c r="A39" s="8" t="s">
        <v>196</v>
      </c>
      <c r="B39" s="8" t="s">
        <v>34</v>
      </c>
      <c r="C39" s="8"/>
      <c r="D39" s="8">
        <v>1</v>
      </c>
      <c r="E39" s="8"/>
      <c r="F39" s="8"/>
      <c r="G39" s="9">
        <f t="shared" si="0"/>
        <v>1</v>
      </c>
      <c r="H39" s="13"/>
      <c r="I39" s="8"/>
      <c r="J39" s="8"/>
      <c r="K39" s="8"/>
      <c r="L39" s="8"/>
      <c r="M39" s="9">
        <f t="shared" si="1"/>
        <v>1</v>
      </c>
      <c r="N39" s="13"/>
      <c r="O39" s="17"/>
      <c r="P39" s="17"/>
      <c r="Q39" s="17"/>
      <c r="R39" s="17"/>
      <c r="S39" s="17"/>
      <c r="T39" s="15">
        <f t="shared" si="2"/>
        <v>1</v>
      </c>
      <c r="U39" s="13"/>
    </row>
    <row r="40" spans="1:21" x14ac:dyDescent="0.3">
      <c r="A40" s="8" t="s">
        <v>325</v>
      </c>
      <c r="B40" s="8" t="s">
        <v>110</v>
      </c>
      <c r="C40" s="8"/>
      <c r="D40" s="8"/>
      <c r="E40" s="8"/>
      <c r="F40" s="8"/>
      <c r="G40" s="9">
        <f t="shared" si="0"/>
        <v>0</v>
      </c>
      <c r="H40" s="13"/>
      <c r="I40" s="8"/>
      <c r="J40" s="8">
        <v>1</v>
      </c>
      <c r="K40" s="8"/>
      <c r="L40" s="8"/>
      <c r="M40" s="9">
        <f t="shared" si="1"/>
        <v>1</v>
      </c>
      <c r="N40" s="13"/>
      <c r="O40" s="17"/>
      <c r="P40" s="17"/>
      <c r="Q40" s="17"/>
      <c r="R40" s="17"/>
      <c r="S40" s="17"/>
      <c r="T40" s="15">
        <f t="shared" si="2"/>
        <v>1</v>
      </c>
      <c r="U40" s="13"/>
    </row>
    <row r="41" spans="1:21" x14ac:dyDescent="0.3">
      <c r="A41" s="8" t="s">
        <v>481</v>
      </c>
      <c r="B41" s="8" t="s">
        <v>110</v>
      </c>
      <c r="C41" s="8"/>
      <c r="D41" s="8"/>
      <c r="E41" s="8"/>
      <c r="F41" s="8"/>
      <c r="G41" s="9">
        <f t="shared" si="0"/>
        <v>0</v>
      </c>
      <c r="H41" s="13"/>
      <c r="I41" s="8"/>
      <c r="J41" s="8"/>
      <c r="K41" s="8"/>
      <c r="L41" s="8"/>
      <c r="M41" s="9">
        <f t="shared" si="1"/>
        <v>0</v>
      </c>
      <c r="N41" s="13"/>
      <c r="O41" s="17"/>
      <c r="P41" s="17"/>
      <c r="Q41" s="17"/>
      <c r="R41" s="17">
        <v>1</v>
      </c>
      <c r="S41" s="17"/>
      <c r="T41" s="15">
        <f t="shared" si="2"/>
        <v>1</v>
      </c>
      <c r="U41" s="13"/>
    </row>
    <row r="42" spans="1:21" x14ac:dyDescent="0.3">
      <c r="A42" s="8" t="s">
        <v>508</v>
      </c>
      <c r="B42" s="8" t="s">
        <v>110</v>
      </c>
      <c r="C42" s="8"/>
      <c r="D42" s="8"/>
      <c r="E42" s="8"/>
      <c r="F42" s="8"/>
      <c r="G42" s="9">
        <f t="shared" si="0"/>
        <v>0</v>
      </c>
      <c r="H42" s="13"/>
      <c r="I42" s="8"/>
      <c r="J42" s="8"/>
      <c r="K42" s="8"/>
      <c r="L42" s="8"/>
      <c r="M42" s="9">
        <f t="shared" si="1"/>
        <v>0</v>
      </c>
      <c r="N42" s="13"/>
      <c r="O42" s="17"/>
      <c r="P42" s="17"/>
      <c r="Q42" s="17">
        <v>1</v>
      </c>
      <c r="R42" s="17"/>
      <c r="S42" s="17"/>
      <c r="T42" s="15">
        <f t="shared" si="2"/>
        <v>1</v>
      </c>
      <c r="U42" s="13"/>
    </row>
    <row r="43" spans="1:21" x14ac:dyDescent="0.3">
      <c r="A43" s="8" t="s">
        <v>401</v>
      </c>
      <c r="B43" s="8" t="s">
        <v>402</v>
      </c>
      <c r="C43" s="8"/>
      <c r="D43" s="8"/>
      <c r="E43" s="8"/>
      <c r="F43" s="8"/>
      <c r="G43" s="9">
        <f t="shared" si="0"/>
        <v>0</v>
      </c>
      <c r="H43" s="13"/>
      <c r="I43" s="8"/>
      <c r="J43" s="8"/>
      <c r="K43" s="8"/>
      <c r="L43" s="8"/>
      <c r="M43" s="9">
        <f t="shared" si="1"/>
        <v>0</v>
      </c>
      <c r="N43" s="13"/>
      <c r="O43" s="17"/>
      <c r="P43" s="17"/>
      <c r="Q43" s="17"/>
      <c r="R43" s="17"/>
      <c r="S43" s="17"/>
      <c r="T43" s="15">
        <f t="shared" si="2"/>
        <v>0</v>
      </c>
      <c r="U43" s="13"/>
    </row>
  </sheetData>
  <autoFilter ref="A2:T2"/>
  <sortState ref="A3:T43">
    <sortCondition descending="1" ref="T3:T43"/>
  </sortState>
  <mergeCells count="3">
    <mergeCell ref="D1:G1"/>
    <mergeCell ref="I1:M1"/>
    <mergeCell ref="O1:S1"/>
  </mergeCells>
  <conditionalFormatting sqref="A3:A43">
    <cfRule type="duplicateValues" dxfId="11" priority="1"/>
    <cfRule type="duplicateValues" dxfId="1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U10 Girls</vt:lpstr>
      <vt:lpstr>U10 Boys</vt:lpstr>
      <vt:lpstr>U11 Girls</vt:lpstr>
      <vt:lpstr>U11 Boys</vt:lpstr>
      <vt:lpstr>U12 Girls</vt:lpstr>
      <vt:lpstr>U12 Boys</vt:lpstr>
      <vt:lpstr>U13 Girls</vt:lpstr>
      <vt:lpstr>U13 Boys</vt:lpstr>
      <vt:lpstr>U14 Girls</vt:lpstr>
      <vt:lpstr>U14 Boys</vt:lpstr>
      <vt:lpstr>U15 Girls</vt:lpstr>
      <vt:lpstr>U15 Boys</vt:lpstr>
      <vt:lpstr>U16 Girls</vt:lpstr>
      <vt:lpstr>U16 Boys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operator</cp:lastModifiedBy>
  <dcterms:created xsi:type="dcterms:W3CDTF">2023-04-24T08:46:47Z</dcterms:created>
  <dcterms:modified xsi:type="dcterms:W3CDTF">2025-09-15T15:31:39Z</dcterms:modified>
</cp:coreProperties>
</file>