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/>
  </bookViews>
  <sheets>
    <sheet name="Girls U9" sheetId="15" r:id="rId1"/>
    <sheet name="Boys U9" sheetId="17" r:id="rId2"/>
    <sheet name="Girls U11" sheetId="13" r:id="rId3"/>
    <sheet name="Boys U11" sheetId="2" r:id="rId4"/>
    <sheet name="Girls U13" sheetId="18" r:id="rId5"/>
    <sheet name="Boys U13" sheetId="4" r:id="rId6"/>
    <sheet name="Girls U15" sheetId="5" r:id="rId7"/>
    <sheet name="Boys U15" sheetId="6" r:id="rId8"/>
    <sheet name="Girls U17" sheetId="7" r:id="rId9"/>
    <sheet name="Boys U17" sheetId="8" r:id="rId10"/>
    <sheet name="Girls U19" sheetId="9" r:id="rId11"/>
    <sheet name="Boys U19" sheetId="10" r:id="rId12"/>
  </sheets>
  <externalReferences>
    <externalReference r:id="rId13"/>
  </externalReferences>
  <definedNames>
    <definedName name="_xlnm._FilterDatabase" localSheetId="3" hidden="1">'Boys U11'!$A$1:$K$101</definedName>
    <definedName name="_xlnm._FilterDatabase" localSheetId="5" hidden="1">'Boys U13'!$A$1:$K$83</definedName>
    <definedName name="_xlnm._FilterDatabase" localSheetId="7" hidden="1">'Boys U15'!$A$1:$K$46</definedName>
    <definedName name="_xlnm._FilterDatabase" localSheetId="9" hidden="1">'Boys U17'!$A$1:$K$51</definedName>
    <definedName name="_xlnm._FilterDatabase" localSheetId="11" hidden="1">'Boys U19'!$A$1:$K$36</definedName>
    <definedName name="_xlnm._FilterDatabase" localSheetId="1" hidden="1">'Boys U9'!$A$1:$K$91</definedName>
    <definedName name="_xlnm._FilterDatabase" localSheetId="2" hidden="1">'Girls U11'!$A$1:$K$118</definedName>
    <definedName name="_xlnm._FilterDatabase" localSheetId="4" hidden="1">'Girls U13'!$A$1:$K$79</definedName>
    <definedName name="_xlnm._FilterDatabase" localSheetId="6" hidden="1">'Girls U15'!$A$1:$K$49</definedName>
    <definedName name="_xlnm._FilterDatabase" localSheetId="8" hidden="1">'Girls U17'!$A$1:$K$49</definedName>
    <definedName name="_xlnm._FilterDatabase" localSheetId="10" hidden="1">'Girls U19'!$A$1:$K$23</definedName>
    <definedName name="_xlnm._FilterDatabase" localSheetId="0" hidden="1">'Girls U9'!$A$1:$K$62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7" l="1" a="1"/>
  <c r="J2" i="17" s="1"/>
  <c r="C3" i="10"/>
  <c r="D3" i="10"/>
  <c r="E3" i="10"/>
  <c r="F3" i="10"/>
  <c r="G3" i="10"/>
  <c r="C4" i="10"/>
  <c r="D4" i="10"/>
  <c r="E4" i="10"/>
  <c r="F4" i="10"/>
  <c r="G4" i="10"/>
  <c r="C5" i="10"/>
  <c r="D5" i="10"/>
  <c r="E5" i="10"/>
  <c r="F5" i="10"/>
  <c r="G5" i="10"/>
  <c r="C6" i="10"/>
  <c r="D6" i="10"/>
  <c r="E6" i="10"/>
  <c r="F6" i="10"/>
  <c r="G6" i="10"/>
  <c r="C7" i="10"/>
  <c r="D7" i="10"/>
  <c r="E7" i="10"/>
  <c r="F7" i="10"/>
  <c r="G7" i="10"/>
  <c r="C8" i="10"/>
  <c r="D8" i="10"/>
  <c r="E8" i="10"/>
  <c r="F8" i="10"/>
  <c r="G8" i="10"/>
  <c r="C9" i="10"/>
  <c r="D9" i="10"/>
  <c r="E9" i="10"/>
  <c r="F9" i="10"/>
  <c r="G9" i="10"/>
  <c r="C10" i="10"/>
  <c r="D10" i="10"/>
  <c r="E10" i="10"/>
  <c r="F10" i="10"/>
  <c r="G10" i="10"/>
  <c r="C11" i="10"/>
  <c r="D11" i="10"/>
  <c r="E11" i="10"/>
  <c r="F11" i="10"/>
  <c r="G11" i="10"/>
  <c r="C12" i="10"/>
  <c r="D12" i="10"/>
  <c r="E12" i="10"/>
  <c r="F12" i="10"/>
  <c r="G12" i="10"/>
  <c r="C13" i="10"/>
  <c r="D13" i="10"/>
  <c r="E13" i="10"/>
  <c r="F13" i="10"/>
  <c r="G13" i="10"/>
  <c r="C14" i="10"/>
  <c r="D14" i="10"/>
  <c r="E14" i="10"/>
  <c r="F14" i="10"/>
  <c r="G14" i="10"/>
  <c r="C15" i="10"/>
  <c r="D15" i="10"/>
  <c r="E15" i="10"/>
  <c r="F15" i="10"/>
  <c r="G15" i="10"/>
  <c r="C16" i="10"/>
  <c r="D16" i="10"/>
  <c r="E16" i="10"/>
  <c r="F16" i="10"/>
  <c r="G16" i="10"/>
  <c r="C17" i="10"/>
  <c r="D17" i="10"/>
  <c r="E17" i="10"/>
  <c r="F17" i="10"/>
  <c r="G17" i="10"/>
  <c r="C18" i="10"/>
  <c r="D18" i="10"/>
  <c r="E18" i="10"/>
  <c r="F18" i="10"/>
  <c r="G18" i="10"/>
  <c r="C19" i="10"/>
  <c r="D19" i="10"/>
  <c r="E19" i="10"/>
  <c r="F19" i="10"/>
  <c r="G19" i="10"/>
  <c r="C20" i="10"/>
  <c r="D20" i="10"/>
  <c r="E20" i="10"/>
  <c r="F20" i="10"/>
  <c r="G20" i="10"/>
  <c r="C21" i="10"/>
  <c r="D21" i="10"/>
  <c r="E21" i="10"/>
  <c r="F21" i="10"/>
  <c r="G21" i="10"/>
  <c r="C22" i="10"/>
  <c r="D22" i="10"/>
  <c r="E22" i="10"/>
  <c r="F22" i="10"/>
  <c r="G22" i="10"/>
  <c r="C23" i="10"/>
  <c r="D23" i="10"/>
  <c r="E23" i="10"/>
  <c r="F23" i="10"/>
  <c r="G23" i="10"/>
  <c r="C24" i="10"/>
  <c r="D24" i="10"/>
  <c r="E24" i="10"/>
  <c r="F24" i="10"/>
  <c r="G24" i="10"/>
  <c r="C25" i="10"/>
  <c r="D25" i="10"/>
  <c r="E25" i="10"/>
  <c r="F25" i="10"/>
  <c r="G25" i="10"/>
  <c r="C26" i="10"/>
  <c r="D26" i="10"/>
  <c r="E26" i="10"/>
  <c r="F26" i="10"/>
  <c r="G26" i="10"/>
  <c r="C27" i="10"/>
  <c r="D27" i="10"/>
  <c r="E27" i="10"/>
  <c r="F27" i="10"/>
  <c r="G27" i="10"/>
  <c r="C28" i="10"/>
  <c r="D28" i="10"/>
  <c r="E28" i="10"/>
  <c r="F28" i="10"/>
  <c r="G28" i="10"/>
  <c r="C29" i="10"/>
  <c r="D29" i="10"/>
  <c r="E29" i="10"/>
  <c r="F29" i="10"/>
  <c r="G29" i="10"/>
  <c r="C30" i="10"/>
  <c r="D30" i="10"/>
  <c r="E30" i="10"/>
  <c r="F30" i="10"/>
  <c r="G30" i="10"/>
  <c r="C31" i="10"/>
  <c r="D31" i="10"/>
  <c r="E31" i="10"/>
  <c r="F31" i="10"/>
  <c r="G31" i="10"/>
  <c r="C32" i="10"/>
  <c r="D32" i="10"/>
  <c r="E32" i="10"/>
  <c r="F32" i="10"/>
  <c r="G32" i="10"/>
  <c r="C33" i="10"/>
  <c r="D33" i="10"/>
  <c r="E33" i="10"/>
  <c r="F33" i="10"/>
  <c r="G33" i="10"/>
  <c r="C34" i="10"/>
  <c r="D34" i="10"/>
  <c r="E34" i="10"/>
  <c r="F34" i="10"/>
  <c r="G34" i="10"/>
  <c r="C35" i="10"/>
  <c r="D35" i="10"/>
  <c r="E35" i="10"/>
  <c r="F35" i="10"/>
  <c r="G35" i="10"/>
  <c r="C36" i="10"/>
  <c r="D36" i="10"/>
  <c r="E36" i="10"/>
  <c r="F36" i="10"/>
  <c r="G36" i="10"/>
  <c r="G2" i="10"/>
  <c r="F2" i="10"/>
  <c r="E2" i="10"/>
  <c r="D2" i="10"/>
  <c r="C2" i="10"/>
  <c r="C3" i="9"/>
  <c r="D3" i="9"/>
  <c r="E3" i="9"/>
  <c r="F3" i="9"/>
  <c r="G3" i="9"/>
  <c r="C4" i="9"/>
  <c r="D4" i="9"/>
  <c r="E4" i="9"/>
  <c r="F4" i="9"/>
  <c r="G4" i="9"/>
  <c r="C5" i="9"/>
  <c r="D5" i="9"/>
  <c r="E5" i="9"/>
  <c r="F5" i="9"/>
  <c r="G5" i="9"/>
  <c r="C6" i="9"/>
  <c r="D6" i="9"/>
  <c r="E6" i="9"/>
  <c r="F6" i="9"/>
  <c r="G6" i="9"/>
  <c r="C7" i="9"/>
  <c r="D7" i="9"/>
  <c r="E7" i="9"/>
  <c r="F7" i="9"/>
  <c r="G7" i="9"/>
  <c r="C8" i="9"/>
  <c r="D8" i="9"/>
  <c r="E8" i="9"/>
  <c r="F8" i="9"/>
  <c r="G8" i="9"/>
  <c r="C9" i="9"/>
  <c r="D9" i="9"/>
  <c r="E9" i="9"/>
  <c r="F9" i="9"/>
  <c r="G9" i="9"/>
  <c r="C10" i="9"/>
  <c r="D10" i="9"/>
  <c r="E10" i="9"/>
  <c r="F10" i="9"/>
  <c r="G10" i="9"/>
  <c r="C11" i="9"/>
  <c r="D11" i="9"/>
  <c r="E11" i="9"/>
  <c r="F11" i="9"/>
  <c r="G11" i="9"/>
  <c r="C12" i="9"/>
  <c r="D12" i="9"/>
  <c r="E12" i="9"/>
  <c r="F12" i="9"/>
  <c r="G12" i="9"/>
  <c r="C13" i="9"/>
  <c r="D13" i="9"/>
  <c r="E13" i="9"/>
  <c r="F13" i="9"/>
  <c r="G13" i="9"/>
  <c r="C14" i="9"/>
  <c r="D14" i="9"/>
  <c r="E14" i="9"/>
  <c r="F14" i="9"/>
  <c r="G14" i="9"/>
  <c r="C15" i="9"/>
  <c r="D15" i="9"/>
  <c r="E15" i="9"/>
  <c r="F15" i="9"/>
  <c r="G15" i="9"/>
  <c r="C16" i="9"/>
  <c r="D16" i="9"/>
  <c r="E16" i="9"/>
  <c r="F16" i="9"/>
  <c r="G16" i="9"/>
  <c r="C17" i="9"/>
  <c r="D17" i="9"/>
  <c r="E17" i="9"/>
  <c r="F17" i="9"/>
  <c r="G17" i="9"/>
  <c r="C18" i="9"/>
  <c r="D18" i="9"/>
  <c r="E18" i="9"/>
  <c r="F18" i="9"/>
  <c r="G18" i="9"/>
  <c r="C19" i="9"/>
  <c r="D19" i="9"/>
  <c r="E19" i="9"/>
  <c r="F19" i="9"/>
  <c r="G19" i="9"/>
  <c r="C20" i="9"/>
  <c r="D20" i="9"/>
  <c r="E20" i="9"/>
  <c r="F20" i="9"/>
  <c r="G20" i="9"/>
  <c r="C21" i="9"/>
  <c r="D21" i="9"/>
  <c r="E21" i="9"/>
  <c r="F21" i="9"/>
  <c r="G21" i="9"/>
  <c r="C22" i="9"/>
  <c r="D22" i="9"/>
  <c r="E22" i="9"/>
  <c r="F22" i="9"/>
  <c r="G22" i="9"/>
  <c r="C23" i="9"/>
  <c r="D23" i="9"/>
  <c r="E23" i="9"/>
  <c r="F23" i="9"/>
  <c r="G23" i="9"/>
  <c r="G2" i="9"/>
  <c r="F2" i="9"/>
  <c r="E2" i="9"/>
  <c r="D2" i="9"/>
  <c r="C2" i="9"/>
  <c r="C102" i="13"/>
  <c r="D102" i="13"/>
  <c r="E102" i="13"/>
  <c r="F102" i="13"/>
  <c r="G102" i="13"/>
  <c r="C103" i="13"/>
  <c r="D103" i="13"/>
  <c r="E103" i="13"/>
  <c r="F103" i="13"/>
  <c r="G103" i="13"/>
  <c r="C104" i="13"/>
  <c r="D104" i="13"/>
  <c r="E104" i="13"/>
  <c r="F104" i="13"/>
  <c r="G104" i="13"/>
  <c r="C105" i="13"/>
  <c r="D105" i="13"/>
  <c r="E105" i="13"/>
  <c r="F105" i="13"/>
  <c r="G105" i="13"/>
  <c r="C106" i="13"/>
  <c r="D106" i="13"/>
  <c r="E106" i="13"/>
  <c r="F106" i="13"/>
  <c r="G106" i="13"/>
  <c r="C107" i="13"/>
  <c r="D107" i="13"/>
  <c r="E107" i="13"/>
  <c r="F107" i="13"/>
  <c r="G107" i="13"/>
  <c r="C108" i="13"/>
  <c r="D108" i="13"/>
  <c r="E108" i="13"/>
  <c r="F108" i="13"/>
  <c r="G108" i="13"/>
  <c r="C109" i="13"/>
  <c r="D109" i="13"/>
  <c r="E109" i="13"/>
  <c r="F109" i="13"/>
  <c r="G109" i="13"/>
  <c r="C110" i="13"/>
  <c r="D110" i="13"/>
  <c r="E110" i="13"/>
  <c r="F110" i="13"/>
  <c r="G110" i="13"/>
  <c r="C111" i="13"/>
  <c r="D111" i="13"/>
  <c r="E111" i="13"/>
  <c r="F111" i="13"/>
  <c r="G111" i="13"/>
  <c r="C112" i="13"/>
  <c r="D112" i="13"/>
  <c r="E112" i="13"/>
  <c r="F112" i="13"/>
  <c r="G112" i="13"/>
  <c r="C113" i="13"/>
  <c r="D113" i="13"/>
  <c r="E113" i="13"/>
  <c r="F113" i="13"/>
  <c r="G113" i="13"/>
  <c r="C114" i="13"/>
  <c r="D114" i="13"/>
  <c r="E114" i="13"/>
  <c r="F114" i="13"/>
  <c r="G114" i="13"/>
  <c r="C115" i="13"/>
  <c r="D115" i="13"/>
  <c r="E115" i="13"/>
  <c r="F115" i="13"/>
  <c r="G115" i="13"/>
  <c r="C116" i="13"/>
  <c r="D116" i="13"/>
  <c r="E116" i="13"/>
  <c r="F116" i="13"/>
  <c r="G116" i="13"/>
  <c r="C117" i="13"/>
  <c r="D117" i="13"/>
  <c r="E117" i="13"/>
  <c r="F117" i="13"/>
  <c r="G117" i="13"/>
  <c r="C118" i="13"/>
  <c r="D118" i="13"/>
  <c r="E118" i="13"/>
  <c r="F118" i="13"/>
  <c r="G118" i="13"/>
  <c r="J2" i="9" a="1"/>
  <c r="J2" i="9" l="1"/>
  <c r="K2" i="9" s="1" a="1"/>
  <c r="K2" i="9" s="1"/>
  <c r="J3" i="9" a="1"/>
  <c r="C3" i="18"/>
  <c r="D3" i="18"/>
  <c r="E3" i="18"/>
  <c r="F3" i="18"/>
  <c r="G3" i="18"/>
  <c r="C4" i="18"/>
  <c r="D4" i="18"/>
  <c r="E4" i="18"/>
  <c r="F4" i="18"/>
  <c r="G4" i="18"/>
  <c r="C5" i="18"/>
  <c r="D5" i="18"/>
  <c r="E5" i="18"/>
  <c r="F5" i="18"/>
  <c r="G5" i="18"/>
  <c r="C6" i="18"/>
  <c r="D6" i="18"/>
  <c r="E6" i="18"/>
  <c r="F6" i="18"/>
  <c r="G6" i="18"/>
  <c r="C7" i="18"/>
  <c r="D7" i="18"/>
  <c r="E7" i="18"/>
  <c r="F7" i="18"/>
  <c r="G7" i="18"/>
  <c r="C8" i="18"/>
  <c r="D8" i="18"/>
  <c r="E8" i="18"/>
  <c r="F8" i="18"/>
  <c r="G8" i="18"/>
  <c r="C9" i="18"/>
  <c r="D9" i="18"/>
  <c r="E9" i="18"/>
  <c r="F9" i="18"/>
  <c r="G9" i="18"/>
  <c r="C10" i="18"/>
  <c r="D10" i="18"/>
  <c r="E10" i="18"/>
  <c r="F10" i="18"/>
  <c r="G10" i="18"/>
  <c r="C11" i="18"/>
  <c r="D11" i="18"/>
  <c r="E11" i="18"/>
  <c r="F11" i="18"/>
  <c r="G11" i="18"/>
  <c r="C12" i="18"/>
  <c r="D12" i="18"/>
  <c r="E12" i="18"/>
  <c r="F12" i="18"/>
  <c r="G12" i="18"/>
  <c r="C13" i="18"/>
  <c r="D13" i="18"/>
  <c r="E13" i="18"/>
  <c r="F13" i="18"/>
  <c r="G13" i="18"/>
  <c r="C14" i="18"/>
  <c r="D14" i="18"/>
  <c r="E14" i="18"/>
  <c r="F14" i="18"/>
  <c r="G14" i="18"/>
  <c r="C15" i="18"/>
  <c r="D15" i="18"/>
  <c r="E15" i="18"/>
  <c r="F15" i="18"/>
  <c r="G15" i="18"/>
  <c r="C16" i="18"/>
  <c r="D16" i="18"/>
  <c r="E16" i="18"/>
  <c r="F16" i="18"/>
  <c r="G16" i="18"/>
  <c r="C17" i="18"/>
  <c r="D17" i="18"/>
  <c r="E17" i="18"/>
  <c r="F17" i="18"/>
  <c r="G17" i="18"/>
  <c r="C18" i="18"/>
  <c r="D18" i="18"/>
  <c r="E18" i="18"/>
  <c r="F18" i="18"/>
  <c r="G18" i="18"/>
  <c r="C19" i="18"/>
  <c r="D19" i="18"/>
  <c r="E19" i="18"/>
  <c r="F19" i="18"/>
  <c r="G19" i="18"/>
  <c r="C20" i="18"/>
  <c r="D20" i="18"/>
  <c r="E20" i="18"/>
  <c r="F20" i="18"/>
  <c r="G20" i="18"/>
  <c r="C21" i="18"/>
  <c r="D21" i="18"/>
  <c r="E21" i="18"/>
  <c r="F21" i="18"/>
  <c r="G21" i="18"/>
  <c r="C22" i="18"/>
  <c r="D22" i="18"/>
  <c r="E22" i="18"/>
  <c r="F22" i="18"/>
  <c r="G22" i="18"/>
  <c r="C23" i="18"/>
  <c r="D23" i="18"/>
  <c r="E23" i="18"/>
  <c r="F23" i="18"/>
  <c r="G23" i="18"/>
  <c r="C24" i="18"/>
  <c r="D24" i="18"/>
  <c r="E24" i="18"/>
  <c r="F24" i="18"/>
  <c r="G24" i="18"/>
  <c r="C25" i="18"/>
  <c r="D25" i="18"/>
  <c r="E25" i="18"/>
  <c r="F25" i="18"/>
  <c r="G25" i="18"/>
  <c r="C26" i="18"/>
  <c r="D26" i="18"/>
  <c r="E26" i="18"/>
  <c r="F26" i="18"/>
  <c r="G26" i="18"/>
  <c r="C27" i="18"/>
  <c r="D27" i="18"/>
  <c r="E27" i="18"/>
  <c r="F27" i="18"/>
  <c r="G27" i="18"/>
  <c r="C28" i="18"/>
  <c r="D28" i="18"/>
  <c r="E28" i="18"/>
  <c r="F28" i="18"/>
  <c r="G28" i="18"/>
  <c r="C29" i="18"/>
  <c r="D29" i="18"/>
  <c r="E29" i="18"/>
  <c r="F29" i="18"/>
  <c r="G29" i="18"/>
  <c r="C30" i="18"/>
  <c r="D30" i="18"/>
  <c r="E30" i="18"/>
  <c r="F30" i="18"/>
  <c r="G30" i="18"/>
  <c r="C31" i="18"/>
  <c r="D31" i="18"/>
  <c r="E31" i="18"/>
  <c r="F31" i="18"/>
  <c r="G31" i="18"/>
  <c r="C32" i="18"/>
  <c r="D32" i="18"/>
  <c r="E32" i="18"/>
  <c r="F32" i="18"/>
  <c r="G32" i="18"/>
  <c r="C33" i="18"/>
  <c r="D33" i="18"/>
  <c r="E33" i="18"/>
  <c r="F33" i="18"/>
  <c r="G33" i="18"/>
  <c r="C34" i="18"/>
  <c r="D34" i="18"/>
  <c r="E34" i="18"/>
  <c r="F34" i="18"/>
  <c r="G34" i="18"/>
  <c r="C35" i="18"/>
  <c r="D35" i="18"/>
  <c r="E35" i="18"/>
  <c r="F35" i="18"/>
  <c r="G35" i="18"/>
  <c r="C36" i="18"/>
  <c r="D36" i="18"/>
  <c r="E36" i="18"/>
  <c r="F36" i="18"/>
  <c r="G36" i="18"/>
  <c r="C37" i="18"/>
  <c r="D37" i="18"/>
  <c r="E37" i="18"/>
  <c r="F37" i="18"/>
  <c r="G37" i="18"/>
  <c r="C38" i="18"/>
  <c r="D38" i="18"/>
  <c r="E38" i="18"/>
  <c r="F38" i="18"/>
  <c r="G38" i="18"/>
  <c r="C39" i="18"/>
  <c r="D39" i="18"/>
  <c r="E39" i="18"/>
  <c r="F39" i="18"/>
  <c r="G39" i="18"/>
  <c r="C40" i="18"/>
  <c r="D40" i="18"/>
  <c r="E40" i="18"/>
  <c r="F40" i="18"/>
  <c r="G40" i="18"/>
  <c r="C41" i="18"/>
  <c r="D41" i="18"/>
  <c r="E41" i="18"/>
  <c r="F41" i="18"/>
  <c r="G41" i="18"/>
  <c r="C42" i="18"/>
  <c r="D42" i="18"/>
  <c r="E42" i="18"/>
  <c r="F42" i="18"/>
  <c r="G42" i="18"/>
  <c r="C43" i="18"/>
  <c r="D43" i="18"/>
  <c r="E43" i="18"/>
  <c r="F43" i="18"/>
  <c r="G43" i="18"/>
  <c r="C44" i="18"/>
  <c r="D44" i="18"/>
  <c r="E44" i="18"/>
  <c r="F44" i="18"/>
  <c r="G44" i="18"/>
  <c r="C45" i="18"/>
  <c r="D45" i="18"/>
  <c r="E45" i="18"/>
  <c r="F45" i="18"/>
  <c r="G45" i="18"/>
  <c r="C46" i="18"/>
  <c r="D46" i="18"/>
  <c r="E46" i="18"/>
  <c r="F46" i="18"/>
  <c r="G46" i="18"/>
  <c r="C47" i="18"/>
  <c r="D47" i="18"/>
  <c r="E47" i="18"/>
  <c r="F47" i="18"/>
  <c r="G47" i="18"/>
  <c r="C48" i="18"/>
  <c r="D48" i="18"/>
  <c r="E48" i="18"/>
  <c r="F48" i="18"/>
  <c r="G48" i="18"/>
  <c r="C49" i="18"/>
  <c r="D49" i="18"/>
  <c r="E49" i="18"/>
  <c r="F49" i="18"/>
  <c r="G49" i="18"/>
  <c r="C50" i="18"/>
  <c r="D50" i="18"/>
  <c r="E50" i="18"/>
  <c r="F50" i="18"/>
  <c r="G50" i="18"/>
  <c r="C51" i="18"/>
  <c r="D51" i="18"/>
  <c r="E51" i="18"/>
  <c r="F51" i="18"/>
  <c r="G51" i="18"/>
  <c r="C52" i="18"/>
  <c r="D52" i="18"/>
  <c r="E52" i="18"/>
  <c r="F52" i="18"/>
  <c r="G52" i="18"/>
  <c r="C53" i="18"/>
  <c r="D53" i="18"/>
  <c r="E53" i="18"/>
  <c r="F53" i="18"/>
  <c r="G53" i="18"/>
  <c r="C54" i="18"/>
  <c r="D54" i="18"/>
  <c r="E54" i="18"/>
  <c r="F54" i="18"/>
  <c r="G54" i="18"/>
  <c r="C55" i="18"/>
  <c r="D55" i="18"/>
  <c r="E55" i="18"/>
  <c r="F55" i="18"/>
  <c r="G55" i="18"/>
  <c r="C56" i="18"/>
  <c r="D56" i="18"/>
  <c r="E56" i="18"/>
  <c r="F56" i="18"/>
  <c r="G56" i="18"/>
  <c r="C57" i="18"/>
  <c r="D57" i="18"/>
  <c r="E57" i="18"/>
  <c r="F57" i="18"/>
  <c r="G57" i="18"/>
  <c r="C58" i="18"/>
  <c r="D58" i="18"/>
  <c r="E58" i="18"/>
  <c r="F58" i="18"/>
  <c r="G58" i="18"/>
  <c r="C59" i="18"/>
  <c r="D59" i="18"/>
  <c r="E59" i="18"/>
  <c r="F59" i="18"/>
  <c r="G59" i="18"/>
  <c r="C60" i="18"/>
  <c r="D60" i="18"/>
  <c r="E60" i="18"/>
  <c r="F60" i="18"/>
  <c r="G60" i="18"/>
  <c r="C61" i="18"/>
  <c r="D61" i="18"/>
  <c r="E61" i="18"/>
  <c r="F61" i="18"/>
  <c r="G61" i="18"/>
  <c r="C62" i="18"/>
  <c r="D62" i="18"/>
  <c r="E62" i="18"/>
  <c r="F62" i="18"/>
  <c r="G62" i="18"/>
  <c r="C63" i="18"/>
  <c r="D63" i="18"/>
  <c r="E63" i="18"/>
  <c r="F63" i="18"/>
  <c r="G63" i="18"/>
  <c r="C64" i="18"/>
  <c r="D64" i="18"/>
  <c r="E64" i="18"/>
  <c r="F64" i="18"/>
  <c r="G64" i="18"/>
  <c r="C65" i="18"/>
  <c r="D65" i="18"/>
  <c r="E65" i="18"/>
  <c r="F65" i="18"/>
  <c r="G65" i="18"/>
  <c r="C66" i="18"/>
  <c r="D66" i="18"/>
  <c r="E66" i="18"/>
  <c r="F66" i="18"/>
  <c r="G66" i="18"/>
  <c r="C67" i="18"/>
  <c r="D67" i="18"/>
  <c r="E67" i="18"/>
  <c r="F67" i="18"/>
  <c r="G67" i="18"/>
  <c r="C68" i="18"/>
  <c r="D68" i="18"/>
  <c r="E68" i="18"/>
  <c r="F68" i="18"/>
  <c r="G68" i="18"/>
  <c r="C69" i="18"/>
  <c r="D69" i="18"/>
  <c r="E69" i="18"/>
  <c r="F69" i="18"/>
  <c r="G69" i="18"/>
  <c r="C70" i="18"/>
  <c r="D70" i="18"/>
  <c r="E70" i="18"/>
  <c r="F70" i="18"/>
  <c r="G70" i="18"/>
  <c r="C71" i="18"/>
  <c r="D71" i="18"/>
  <c r="E71" i="18"/>
  <c r="F71" i="18"/>
  <c r="G71" i="18"/>
  <c r="C72" i="18"/>
  <c r="D72" i="18"/>
  <c r="E72" i="18"/>
  <c r="F72" i="18"/>
  <c r="G72" i="18"/>
  <c r="C73" i="18"/>
  <c r="D73" i="18"/>
  <c r="E73" i="18"/>
  <c r="F73" i="18"/>
  <c r="G73" i="18"/>
  <c r="C74" i="18"/>
  <c r="D74" i="18"/>
  <c r="E74" i="18"/>
  <c r="F74" i="18"/>
  <c r="G74" i="18"/>
  <c r="C75" i="18"/>
  <c r="D75" i="18"/>
  <c r="E75" i="18"/>
  <c r="F75" i="18"/>
  <c r="G75" i="18"/>
  <c r="C76" i="18"/>
  <c r="D76" i="18"/>
  <c r="E76" i="18"/>
  <c r="F76" i="18"/>
  <c r="G76" i="18"/>
  <c r="C77" i="18"/>
  <c r="D77" i="18"/>
  <c r="E77" i="18"/>
  <c r="F77" i="18"/>
  <c r="G77" i="18"/>
  <c r="C78" i="18"/>
  <c r="D78" i="18"/>
  <c r="E78" i="18"/>
  <c r="F78" i="18"/>
  <c r="G78" i="18"/>
  <c r="C79" i="18"/>
  <c r="D79" i="18"/>
  <c r="E79" i="18"/>
  <c r="F79" i="18"/>
  <c r="G79" i="18"/>
  <c r="C3" i="4"/>
  <c r="D3" i="4"/>
  <c r="E3" i="4"/>
  <c r="F3" i="4"/>
  <c r="G3" i="4"/>
  <c r="C4" i="4"/>
  <c r="D4" i="4"/>
  <c r="E4" i="4"/>
  <c r="F4" i="4"/>
  <c r="G4" i="4"/>
  <c r="C5" i="4"/>
  <c r="D5" i="4"/>
  <c r="E5" i="4"/>
  <c r="F5" i="4"/>
  <c r="G5" i="4"/>
  <c r="C6" i="4"/>
  <c r="D6" i="4"/>
  <c r="E6" i="4"/>
  <c r="F6" i="4"/>
  <c r="G6" i="4"/>
  <c r="C7" i="4"/>
  <c r="D7" i="4"/>
  <c r="E7" i="4"/>
  <c r="F7" i="4"/>
  <c r="G7" i="4"/>
  <c r="C8" i="4"/>
  <c r="D8" i="4"/>
  <c r="E8" i="4"/>
  <c r="F8" i="4"/>
  <c r="G8" i="4"/>
  <c r="C9" i="4"/>
  <c r="D9" i="4"/>
  <c r="E9" i="4"/>
  <c r="F9" i="4"/>
  <c r="G9" i="4"/>
  <c r="C10" i="4"/>
  <c r="D10" i="4"/>
  <c r="E10" i="4"/>
  <c r="F10" i="4"/>
  <c r="G10" i="4"/>
  <c r="C11" i="4"/>
  <c r="D11" i="4"/>
  <c r="E11" i="4"/>
  <c r="F11" i="4"/>
  <c r="G11" i="4"/>
  <c r="C12" i="4"/>
  <c r="D12" i="4"/>
  <c r="E12" i="4"/>
  <c r="F12" i="4"/>
  <c r="G12" i="4"/>
  <c r="C13" i="4"/>
  <c r="D13" i="4"/>
  <c r="E13" i="4"/>
  <c r="F13" i="4"/>
  <c r="G13" i="4"/>
  <c r="C14" i="4"/>
  <c r="D14" i="4"/>
  <c r="E14" i="4"/>
  <c r="F14" i="4"/>
  <c r="G14" i="4"/>
  <c r="C15" i="4"/>
  <c r="D15" i="4"/>
  <c r="E15" i="4"/>
  <c r="F15" i="4"/>
  <c r="G15" i="4"/>
  <c r="C16" i="4"/>
  <c r="D16" i="4"/>
  <c r="E16" i="4"/>
  <c r="F16" i="4"/>
  <c r="G16" i="4"/>
  <c r="C17" i="4"/>
  <c r="D17" i="4"/>
  <c r="E17" i="4"/>
  <c r="F17" i="4"/>
  <c r="G17" i="4"/>
  <c r="C18" i="4"/>
  <c r="D18" i="4"/>
  <c r="E18" i="4"/>
  <c r="F18" i="4"/>
  <c r="G18" i="4"/>
  <c r="C19" i="4"/>
  <c r="D19" i="4"/>
  <c r="E19" i="4"/>
  <c r="F19" i="4"/>
  <c r="G19" i="4"/>
  <c r="C20" i="4"/>
  <c r="D20" i="4"/>
  <c r="E20" i="4"/>
  <c r="F20" i="4"/>
  <c r="G20" i="4"/>
  <c r="C21" i="4"/>
  <c r="D21" i="4"/>
  <c r="E21" i="4"/>
  <c r="F21" i="4"/>
  <c r="G21" i="4"/>
  <c r="C22" i="4"/>
  <c r="D22" i="4"/>
  <c r="E22" i="4"/>
  <c r="F22" i="4"/>
  <c r="G22" i="4"/>
  <c r="C23" i="4"/>
  <c r="D23" i="4"/>
  <c r="E23" i="4"/>
  <c r="F23" i="4"/>
  <c r="G23" i="4"/>
  <c r="C24" i="4"/>
  <c r="D24" i="4"/>
  <c r="E24" i="4"/>
  <c r="F24" i="4"/>
  <c r="G24" i="4"/>
  <c r="C25" i="4"/>
  <c r="D25" i="4"/>
  <c r="E25" i="4"/>
  <c r="F25" i="4"/>
  <c r="G25" i="4"/>
  <c r="C26" i="4"/>
  <c r="D26" i="4"/>
  <c r="E26" i="4"/>
  <c r="F26" i="4"/>
  <c r="G26" i="4"/>
  <c r="C27" i="4"/>
  <c r="D27" i="4"/>
  <c r="E27" i="4"/>
  <c r="F27" i="4"/>
  <c r="G27" i="4"/>
  <c r="C28" i="4"/>
  <c r="D28" i="4"/>
  <c r="E28" i="4"/>
  <c r="F28" i="4"/>
  <c r="G28" i="4"/>
  <c r="C29" i="4"/>
  <c r="D29" i="4"/>
  <c r="E29" i="4"/>
  <c r="F29" i="4"/>
  <c r="G29" i="4"/>
  <c r="C30" i="4"/>
  <c r="D30" i="4"/>
  <c r="E30" i="4"/>
  <c r="F30" i="4"/>
  <c r="G30" i="4"/>
  <c r="C31" i="4"/>
  <c r="D31" i="4"/>
  <c r="E31" i="4"/>
  <c r="F31" i="4"/>
  <c r="G31" i="4"/>
  <c r="C32" i="4"/>
  <c r="D32" i="4"/>
  <c r="E32" i="4"/>
  <c r="F32" i="4"/>
  <c r="G32" i="4"/>
  <c r="C33" i="4"/>
  <c r="D33" i="4"/>
  <c r="E33" i="4"/>
  <c r="F33" i="4"/>
  <c r="G33" i="4"/>
  <c r="C34" i="4"/>
  <c r="D34" i="4"/>
  <c r="E34" i="4"/>
  <c r="F34" i="4"/>
  <c r="G34" i="4"/>
  <c r="C35" i="4"/>
  <c r="D35" i="4"/>
  <c r="E35" i="4"/>
  <c r="F35" i="4"/>
  <c r="G35" i="4"/>
  <c r="C36" i="4"/>
  <c r="D36" i="4"/>
  <c r="E36" i="4"/>
  <c r="F36" i="4"/>
  <c r="G36" i="4"/>
  <c r="C37" i="4"/>
  <c r="D37" i="4"/>
  <c r="E37" i="4"/>
  <c r="F37" i="4"/>
  <c r="G37" i="4"/>
  <c r="C38" i="4"/>
  <c r="D38" i="4"/>
  <c r="E38" i="4"/>
  <c r="F38" i="4"/>
  <c r="G38" i="4"/>
  <c r="C39" i="4"/>
  <c r="D39" i="4"/>
  <c r="E39" i="4"/>
  <c r="F39" i="4"/>
  <c r="G39" i="4"/>
  <c r="C40" i="4"/>
  <c r="D40" i="4"/>
  <c r="E40" i="4"/>
  <c r="F40" i="4"/>
  <c r="G40" i="4"/>
  <c r="C41" i="4"/>
  <c r="D41" i="4"/>
  <c r="E41" i="4"/>
  <c r="F41" i="4"/>
  <c r="G41" i="4"/>
  <c r="C42" i="4"/>
  <c r="D42" i="4"/>
  <c r="E42" i="4"/>
  <c r="F42" i="4"/>
  <c r="G42" i="4"/>
  <c r="C43" i="4"/>
  <c r="D43" i="4"/>
  <c r="E43" i="4"/>
  <c r="F43" i="4"/>
  <c r="G43" i="4"/>
  <c r="C44" i="4"/>
  <c r="D44" i="4"/>
  <c r="E44" i="4"/>
  <c r="F44" i="4"/>
  <c r="G44" i="4"/>
  <c r="C45" i="4"/>
  <c r="D45" i="4"/>
  <c r="E45" i="4"/>
  <c r="F45" i="4"/>
  <c r="G45" i="4"/>
  <c r="C46" i="4"/>
  <c r="D46" i="4"/>
  <c r="E46" i="4"/>
  <c r="F46" i="4"/>
  <c r="G46" i="4"/>
  <c r="C47" i="4"/>
  <c r="D47" i="4"/>
  <c r="E47" i="4"/>
  <c r="F47" i="4"/>
  <c r="G47" i="4"/>
  <c r="C48" i="4"/>
  <c r="D48" i="4"/>
  <c r="E48" i="4"/>
  <c r="F48" i="4"/>
  <c r="G48" i="4"/>
  <c r="C49" i="4"/>
  <c r="D49" i="4"/>
  <c r="E49" i="4"/>
  <c r="F49" i="4"/>
  <c r="G49" i="4"/>
  <c r="C50" i="4"/>
  <c r="D50" i="4"/>
  <c r="E50" i="4"/>
  <c r="F50" i="4"/>
  <c r="G50" i="4"/>
  <c r="C51" i="4"/>
  <c r="D51" i="4"/>
  <c r="E51" i="4"/>
  <c r="F51" i="4"/>
  <c r="G51" i="4"/>
  <c r="C52" i="4"/>
  <c r="D52" i="4"/>
  <c r="E52" i="4"/>
  <c r="F52" i="4"/>
  <c r="G52" i="4"/>
  <c r="C53" i="4"/>
  <c r="D53" i="4"/>
  <c r="E53" i="4"/>
  <c r="F53" i="4"/>
  <c r="G53" i="4"/>
  <c r="C54" i="4"/>
  <c r="D54" i="4"/>
  <c r="E54" i="4"/>
  <c r="F54" i="4"/>
  <c r="G54" i="4"/>
  <c r="C55" i="4"/>
  <c r="D55" i="4"/>
  <c r="E55" i="4"/>
  <c r="F55" i="4"/>
  <c r="G55" i="4"/>
  <c r="C56" i="4"/>
  <c r="D56" i="4"/>
  <c r="E56" i="4"/>
  <c r="F56" i="4"/>
  <c r="G56" i="4"/>
  <c r="C57" i="4"/>
  <c r="D57" i="4"/>
  <c r="E57" i="4"/>
  <c r="F57" i="4"/>
  <c r="G57" i="4"/>
  <c r="C58" i="4"/>
  <c r="D58" i="4"/>
  <c r="E58" i="4"/>
  <c r="F58" i="4"/>
  <c r="G58" i="4"/>
  <c r="C59" i="4"/>
  <c r="D59" i="4"/>
  <c r="E59" i="4"/>
  <c r="F59" i="4"/>
  <c r="G59" i="4"/>
  <c r="C60" i="4"/>
  <c r="D60" i="4"/>
  <c r="E60" i="4"/>
  <c r="F60" i="4"/>
  <c r="G60" i="4"/>
  <c r="C61" i="4"/>
  <c r="D61" i="4"/>
  <c r="E61" i="4"/>
  <c r="F61" i="4"/>
  <c r="G61" i="4"/>
  <c r="C62" i="4"/>
  <c r="D62" i="4"/>
  <c r="E62" i="4"/>
  <c r="F62" i="4"/>
  <c r="G62" i="4"/>
  <c r="C63" i="4"/>
  <c r="D63" i="4"/>
  <c r="E63" i="4"/>
  <c r="F63" i="4"/>
  <c r="G63" i="4"/>
  <c r="C64" i="4"/>
  <c r="D64" i="4"/>
  <c r="E64" i="4"/>
  <c r="F64" i="4"/>
  <c r="G64" i="4"/>
  <c r="C65" i="4"/>
  <c r="D65" i="4"/>
  <c r="E65" i="4"/>
  <c r="F65" i="4"/>
  <c r="G65" i="4"/>
  <c r="C66" i="4"/>
  <c r="D66" i="4"/>
  <c r="E66" i="4"/>
  <c r="F66" i="4"/>
  <c r="G66" i="4"/>
  <c r="C67" i="4"/>
  <c r="D67" i="4"/>
  <c r="E67" i="4"/>
  <c r="F67" i="4"/>
  <c r="G67" i="4"/>
  <c r="C68" i="4"/>
  <c r="D68" i="4"/>
  <c r="E68" i="4"/>
  <c r="F68" i="4"/>
  <c r="G68" i="4"/>
  <c r="C69" i="4"/>
  <c r="D69" i="4"/>
  <c r="E69" i="4"/>
  <c r="F69" i="4"/>
  <c r="G69" i="4"/>
  <c r="C70" i="4"/>
  <c r="D70" i="4"/>
  <c r="E70" i="4"/>
  <c r="F70" i="4"/>
  <c r="G70" i="4"/>
  <c r="C71" i="4"/>
  <c r="D71" i="4"/>
  <c r="E71" i="4"/>
  <c r="F71" i="4"/>
  <c r="G71" i="4"/>
  <c r="C72" i="4"/>
  <c r="D72" i="4"/>
  <c r="E72" i="4"/>
  <c r="F72" i="4"/>
  <c r="G72" i="4"/>
  <c r="C73" i="4"/>
  <c r="D73" i="4"/>
  <c r="E73" i="4"/>
  <c r="F73" i="4"/>
  <c r="G73" i="4"/>
  <c r="C74" i="4"/>
  <c r="D74" i="4"/>
  <c r="E74" i="4"/>
  <c r="F74" i="4"/>
  <c r="G74" i="4"/>
  <c r="C75" i="4"/>
  <c r="D75" i="4"/>
  <c r="E75" i="4"/>
  <c r="F75" i="4"/>
  <c r="G75" i="4"/>
  <c r="C76" i="4"/>
  <c r="D76" i="4"/>
  <c r="E76" i="4"/>
  <c r="F76" i="4"/>
  <c r="G76" i="4"/>
  <c r="C77" i="4"/>
  <c r="D77" i="4"/>
  <c r="E77" i="4"/>
  <c r="F77" i="4"/>
  <c r="G77" i="4"/>
  <c r="C78" i="4"/>
  <c r="D78" i="4"/>
  <c r="E78" i="4"/>
  <c r="F78" i="4"/>
  <c r="G78" i="4"/>
  <c r="C79" i="4"/>
  <c r="D79" i="4"/>
  <c r="E79" i="4"/>
  <c r="F79" i="4"/>
  <c r="G79" i="4"/>
  <c r="C80" i="4"/>
  <c r="D80" i="4"/>
  <c r="E80" i="4"/>
  <c r="F80" i="4"/>
  <c r="G80" i="4"/>
  <c r="C81" i="4"/>
  <c r="D81" i="4"/>
  <c r="E81" i="4"/>
  <c r="F81" i="4"/>
  <c r="G81" i="4"/>
  <c r="C82" i="4"/>
  <c r="D82" i="4"/>
  <c r="E82" i="4"/>
  <c r="F82" i="4"/>
  <c r="G82" i="4"/>
  <c r="C83" i="4"/>
  <c r="D83" i="4"/>
  <c r="E83" i="4"/>
  <c r="F83" i="4"/>
  <c r="G83" i="4"/>
  <c r="C3" i="5"/>
  <c r="D3" i="5"/>
  <c r="E3" i="5"/>
  <c r="F3" i="5"/>
  <c r="G3" i="5"/>
  <c r="C4" i="5"/>
  <c r="D4" i="5"/>
  <c r="E4" i="5"/>
  <c r="F4" i="5"/>
  <c r="G4" i="5"/>
  <c r="C5" i="5"/>
  <c r="D5" i="5"/>
  <c r="E5" i="5"/>
  <c r="F5" i="5"/>
  <c r="G5" i="5"/>
  <c r="C6" i="5"/>
  <c r="D6" i="5"/>
  <c r="E6" i="5"/>
  <c r="F6" i="5"/>
  <c r="G6" i="5"/>
  <c r="C7" i="5"/>
  <c r="D7" i="5"/>
  <c r="E7" i="5"/>
  <c r="F7" i="5"/>
  <c r="G7" i="5"/>
  <c r="C8" i="5"/>
  <c r="D8" i="5"/>
  <c r="E8" i="5"/>
  <c r="F8" i="5"/>
  <c r="G8" i="5"/>
  <c r="C9" i="5"/>
  <c r="D9" i="5"/>
  <c r="E9" i="5"/>
  <c r="F9" i="5"/>
  <c r="G9" i="5"/>
  <c r="C10" i="5"/>
  <c r="D10" i="5"/>
  <c r="E10" i="5"/>
  <c r="F10" i="5"/>
  <c r="G10" i="5"/>
  <c r="C11" i="5"/>
  <c r="D11" i="5"/>
  <c r="E11" i="5"/>
  <c r="F11" i="5"/>
  <c r="G11" i="5"/>
  <c r="C12" i="5"/>
  <c r="D12" i="5"/>
  <c r="E12" i="5"/>
  <c r="F12" i="5"/>
  <c r="G12" i="5"/>
  <c r="C13" i="5"/>
  <c r="D13" i="5"/>
  <c r="E13" i="5"/>
  <c r="F13" i="5"/>
  <c r="G13" i="5"/>
  <c r="C14" i="5"/>
  <c r="D14" i="5"/>
  <c r="E14" i="5"/>
  <c r="F14" i="5"/>
  <c r="G14" i="5"/>
  <c r="C15" i="5"/>
  <c r="D15" i="5"/>
  <c r="E15" i="5"/>
  <c r="F15" i="5"/>
  <c r="G15" i="5"/>
  <c r="C16" i="5"/>
  <c r="D16" i="5"/>
  <c r="E16" i="5"/>
  <c r="F16" i="5"/>
  <c r="G16" i="5"/>
  <c r="C17" i="5"/>
  <c r="D17" i="5"/>
  <c r="E17" i="5"/>
  <c r="F17" i="5"/>
  <c r="G17" i="5"/>
  <c r="C18" i="5"/>
  <c r="D18" i="5"/>
  <c r="E18" i="5"/>
  <c r="F18" i="5"/>
  <c r="G18" i="5"/>
  <c r="C19" i="5"/>
  <c r="D19" i="5"/>
  <c r="E19" i="5"/>
  <c r="F19" i="5"/>
  <c r="G19" i="5"/>
  <c r="C20" i="5"/>
  <c r="D20" i="5"/>
  <c r="E20" i="5"/>
  <c r="F20" i="5"/>
  <c r="G20" i="5"/>
  <c r="C21" i="5"/>
  <c r="D21" i="5"/>
  <c r="E21" i="5"/>
  <c r="F21" i="5"/>
  <c r="G21" i="5"/>
  <c r="C22" i="5"/>
  <c r="D22" i="5"/>
  <c r="E22" i="5"/>
  <c r="F22" i="5"/>
  <c r="G22" i="5"/>
  <c r="C23" i="5"/>
  <c r="D23" i="5"/>
  <c r="E23" i="5"/>
  <c r="F23" i="5"/>
  <c r="G23" i="5"/>
  <c r="C24" i="5"/>
  <c r="D24" i="5"/>
  <c r="E24" i="5"/>
  <c r="F24" i="5"/>
  <c r="G24" i="5"/>
  <c r="C25" i="5"/>
  <c r="D25" i="5"/>
  <c r="E25" i="5"/>
  <c r="F25" i="5"/>
  <c r="G25" i="5"/>
  <c r="C26" i="5"/>
  <c r="D26" i="5"/>
  <c r="E26" i="5"/>
  <c r="F26" i="5"/>
  <c r="G26" i="5"/>
  <c r="C27" i="5"/>
  <c r="D27" i="5"/>
  <c r="E27" i="5"/>
  <c r="F27" i="5"/>
  <c r="G27" i="5"/>
  <c r="C28" i="5"/>
  <c r="D28" i="5"/>
  <c r="E28" i="5"/>
  <c r="F28" i="5"/>
  <c r="G28" i="5"/>
  <c r="C29" i="5"/>
  <c r="D29" i="5"/>
  <c r="E29" i="5"/>
  <c r="F29" i="5"/>
  <c r="G29" i="5"/>
  <c r="C30" i="5"/>
  <c r="D30" i="5"/>
  <c r="E30" i="5"/>
  <c r="F30" i="5"/>
  <c r="G30" i="5"/>
  <c r="C31" i="5"/>
  <c r="D31" i="5"/>
  <c r="E31" i="5"/>
  <c r="F31" i="5"/>
  <c r="G31" i="5"/>
  <c r="C32" i="5"/>
  <c r="D32" i="5"/>
  <c r="E32" i="5"/>
  <c r="F32" i="5"/>
  <c r="G32" i="5"/>
  <c r="C33" i="5"/>
  <c r="D33" i="5"/>
  <c r="E33" i="5"/>
  <c r="F33" i="5"/>
  <c r="G33" i="5"/>
  <c r="C34" i="5"/>
  <c r="D34" i="5"/>
  <c r="E34" i="5"/>
  <c r="F34" i="5"/>
  <c r="G34" i="5"/>
  <c r="C35" i="5"/>
  <c r="D35" i="5"/>
  <c r="E35" i="5"/>
  <c r="F35" i="5"/>
  <c r="G35" i="5"/>
  <c r="C36" i="5"/>
  <c r="D36" i="5"/>
  <c r="E36" i="5"/>
  <c r="F36" i="5"/>
  <c r="G36" i="5"/>
  <c r="C37" i="5"/>
  <c r="D37" i="5"/>
  <c r="E37" i="5"/>
  <c r="F37" i="5"/>
  <c r="G37" i="5"/>
  <c r="C38" i="5"/>
  <c r="D38" i="5"/>
  <c r="E38" i="5"/>
  <c r="F38" i="5"/>
  <c r="G38" i="5"/>
  <c r="C39" i="5"/>
  <c r="D39" i="5"/>
  <c r="E39" i="5"/>
  <c r="F39" i="5"/>
  <c r="G39" i="5"/>
  <c r="C40" i="5"/>
  <c r="D40" i="5"/>
  <c r="E40" i="5"/>
  <c r="F40" i="5"/>
  <c r="G40" i="5"/>
  <c r="C41" i="5"/>
  <c r="D41" i="5"/>
  <c r="E41" i="5"/>
  <c r="F41" i="5"/>
  <c r="G41" i="5"/>
  <c r="C42" i="5"/>
  <c r="D42" i="5"/>
  <c r="E42" i="5"/>
  <c r="F42" i="5"/>
  <c r="G42" i="5"/>
  <c r="C43" i="5"/>
  <c r="D43" i="5"/>
  <c r="E43" i="5"/>
  <c r="F43" i="5"/>
  <c r="G43" i="5"/>
  <c r="C44" i="5"/>
  <c r="D44" i="5"/>
  <c r="E44" i="5"/>
  <c r="F44" i="5"/>
  <c r="G44" i="5"/>
  <c r="C45" i="5"/>
  <c r="D45" i="5"/>
  <c r="E45" i="5"/>
  <c r="F45" i="5"/>
  <c r="G45" i="5"/>
  <c r="C46" i="5"/>
  <c r="D46" i="5"/>
  <c r="E46" i="5"/>
  <c r="F46" i="5"/>
  <c r="G46" i="5"/>
  <c r="C47" i="5"/>
  <c r="D47" i="5"/>
  <c r="E47" i="5"/>
  <c r="F47" i="5"/>
  <c r="G47" i="5"/>
  <c r="C48" i="5"/>
  <c r="D48" i="5"/>
  <c r="E48" i="5"/>
  <c r="F48" i="5"/>
  <c r="G48" i="5"/>
  <c r="C49" i="5"/>
  <c r="D49" i="5"/>
  <c r="E49" i="5"/>
  <c r="F49" i="5"/>
  <c r="G49" i="5"/>
  <c r="C3" i="6"/>
  <c r="D3" i="6"/>
  <c r="E3" i="6"/>
  <c r="F3" i="6"/>
  <c r="G3" i="6"/>
  <c r="C4" i="6"/>
  <c r="D4" i="6"/>
  <c r="E4" i="6"/>
  <c r="F4" i="6"/>
  <c r="G4" i="6"/>
  <c r="C5" i="6"/>
  <c r="D5" i="6"/>
  <c r="E5" i="6"/>
  <c r="F5" i="6"/>
  <c r="G5" i="6"/>
  <c r="C6" i="6"/>
  <c r="D6" i="6"/>
  <c r="E6" i="6"/>
  <c r="F6" i="6"/>
  <c r="G6" i="6"/>
  <c r="C7" i="6"/>
  <c r="D7" i="6"/>
  <c r="E7" i="6"/>
  <c r="F7" i="6"/>
  <c r="G7" i="6"/>
  <c r="C8" i="6"/>
  <c r="D8" i="6"/>
  <c r="E8" i="6"/>
  <c r="F8" i="6"/>
  <c r="G8" i="6"/>
  <c r="C9" i="6"/>
  <c r="D9" i="6"/>
  <c r="E9" i="6"/>
  <c r="F9" i="6"/>
  <c r="G9" i="6"/>
  <c r="C10" i="6"/>
  <c r="D10" i="6"/>
  <c r="E10" i="6"/>
  <c r="F10" i="6"/>
  <c r="G10" i="6"/>
  <c r="C11" i="6"/>
  <c r="D11" i="6"/>
  <c r="E11" i="6"/>
  <c r="F11" i="6"/>
  <c r="G11" i="6"/>
  <c r="C12" i="6"/>
  <c r="D12" i="6"/>
  <c r="E12" i="6"/>
  <c r="F12" i="6"/>
  <c r="G12" i="6"/>
  <c r="C13" i="6"/>
  <c r="D13" i="6"/>
  <c r="E13" i="6"/>
  <c r="F13" i="6"/>
  <c r="G13" i="6"/>
  <c r="C14" i="6"/>
  <c r="D14" i="6"/>
  <c r="E14" i="6"/>
  <c r="F14" i="6"/>
  <c r="G14" i="6"/>
  <c r="C15" i="6"/>
  <c r="D15" i="6"/>
  <c r="E15" i="6"/>
  <c r="F15" i="6"/>
  <c r="G15" i="6"/>
  <c r="C16" i="6"/>
  <c r="D16" i="6"/>
  <c r="E16" i="6"/>
  <c r="F16" i="6"/>
  <c r="G16" i="6"/>
  <c r="C17" i="6"/>
  <c r="D17" i="6"/>
  <c r="E17" i="6"/>
  <c r="F17" i="6"/>
  <c r="G17" i="6"/>
  <c r="C18" i="6"/>
  <c r="D18" i="6"/>
  <c r="E18" i="6"/>
  <c r="F18" i="6"/>
  <c r="G18" i="6"/>
  <c r="C19" i="6"/>
  <c r="D19" i="6"/>
  <c r="E19" i="6"/>
  <c r="F19" i="6"/>
  <c r="G19" i="6"/>
  <c r="C20" i="6"/>
  <c r="D20" i="6"/>
  <c r="E20" i="6"/>
  <c r="F20" i="6"/>
  <c r="G20" i="6"/>
  <c r="C21" i="6"/>
  <c r="D21" i="6"/>
  <c r="E21" i="6"/>
  <c r="F21" i="6"/>
  <c r="G21" i="6"/>
  <c r="C22" i="6"/>
  <c r="D22" i="6"/>
  <c r="E22" i="6"/>
  <c r="F22" i="6"/>
  <c r="G22" i="6"/>
  <c r="C23" i="6"/>
  <c r="D23" i="6"/>
  <c r="E23" i="6"/>
  <c r="F23" i="6"/>
  <c r="G23" i="6"/>
  <c r="C24" i="6"/>
  <c r="D24" i="6"/>
  <c r="E24" i="6"/>
  <c r="F24" i="6"/>
  <c r="G24" i="6"/>
  <c r="C25" i="6"/>
  <c r="D25" i="6"/>
  <c r="E25" i="6"/>
  <c r="F25" i="6"/>
  <c r="G25" i="6"/>
  <c r="C26" i="6"/>
  <c r="D26" i="6"/>
  <c r="E26" i="6"/>
  <c r="F26" i="6"/>
  <c r="G26" i="6"/>
  <c r="C27" i="6"/>
  <c r="D27" i="6"/>
  <c r="E27" i="6"/>
  <c r="F27" i="6"/>
  <c r="G27" i="6"/>
  <c r="C28" i="6"/>
  <c r="D28" i="6"/>
  <c r="E28" i="6"/>
  <c r="F28" i="6"/>
  <c r="G28" i="6"/>
  <c r="C29" i="6"/>
  <c r="D29" i="6"/>
  <c r="E29" i="6"/>
  <c r="F29" i="6"/>
  <c r="G29" i="6"/>
  <c r="C30" i="6"/>
  <c r="D30" i="6"/>
  <c r="E30" i="6"/>
  <c r="F30" i="6"/>
  <c r="G30" i="6"/>
  <c r="C31" i="6"/>
  <c r="D31" i="6"/>
  <c r="E31" i="6"/>
  <c r="F31" i="6"/>
  <c r="G31" i="6"/>
  <c r="C32" i="6"/>
  <c r="D32" i="6"/>
  <c r="E32" i="6"/>
  <c r="F32" i="6"/>
  <c r="G32" i="6"/>
  <c r="C33" i="6"/>
  <c r="D33" i="6"/>
  <c r="E33" i="6"/>
  <c r="F33" i="6"/>
  <c r="G33" i="6"/>
  <c r="C34" i="6"/>
  <c r="D34" i="6"/>
  <c r="E34" i="6"/>
  <c r="F34" i="6"/>
  <c r="G34" i="6"/>
  <c r="C35" i="6"/>
  <c r="D35" i="6"/>
  <c r="E35" i="6"/>
  <c r="F35" i="6"/>
  <c r="G35" i="6"/>
  <c r="C36" i="6"/>
  <c r="D36" i="6"/>
  <c r="E36" i="6"/>
  <c r="F36" i="6"/>
  <c r="G36" i="6"/>
  <c r="C37" i="6"/>
  <c r="D37" i="6"/>
  <c r="E37" i="6"/>
  <c r="F37" i="6"/>
  <c r="G37" i="6"/>
  <c r="C38" i="6"/>
  <c r="D38" i="6"/>
  <c r="E38" i="6"/>
  <c r="F38" i="6"/>
  <c r="G38" i="6"/>
  <c r="C39" i="6"/>
  <c r="D39" i="6"/>
  <c r="E39" i="6"/>
  <c r="F39" i="6"/>
  <c r="G39" i="6"/>
  <c r="C40" i="6"/>
  <c r="D40" i="6"/>
  <c r="E40" i="6"/>
  <c r="F40" i="6"/>
  <c r="G40" i="6"/>
  <c r="C41" i="6"/>
  <c r="D41" i="6"/>
  <c r="E41" i="6"/>
  <c r="F41" i="6"/>
  <c r="G41" i="6"/>
  <c r="C42" i="6"/>
  <c r="D42" i="6"/>
  <c r="E42" i="6"/>
  <c r="F42" i="6"/>
  <c r="G42" i="6"/>
  <c r="C43" i="6"/>
  <c r="D43" i="6"/>
  <c r="E43" i="6"/>
  <c r="F43" i="6"/>
  <c r="G43" i="6"/>
  <c r="C44" i="6"/>
  <c r="D44" i="6"/>
  <c r="E44" i="6"/>
  <c r="F44" i="6"/>
  <c r="G44" i="6"/>
  <c r="C45" i="6"/>
  <c r="D45" i="6"/>
  <c r="E45" i="6"/>
  <c r="F45" i="6"/>
  <c r="G45" i="6"/>
  <c r="C46" i="6"/>
  <c r="D46" i="6"/>
  <c r="E46" i="6"/>
  <c r="F46" i="6"/>
  <c r="G46" i="6"/>
  <c r="C3" i="7"/>
  <c r="D3" i="7"/>
  <c r="E3" i="7"/>
  <c r="F3" i="7"/>
  <c r="G3" i="7"/>
  <c r="C4" i="7"/>
  <c r="D4" i="7"/>
  <c r="E4" i="7"/>
  <c r="F4" i="7"/>
  <c r="G4" i="7"/>
  <c r="C5" i="7"/>
  <c r="D5" i="7"/>
  <c r="E5" i="7"/>
  <c r="F5" i="7"/>
  <c r="G5" i="7"/>
  <c r="C6" i="7"/>
  <c r="D6" i="7"/>
  <c r="E6" i="7"/>
  <c r="F6" i="7"/>
  <c r="G6" i="7"/>
  <c r="C7" i="7"/>
  <c r="D7" i="7"/>
  <c r="E7" i="7"/>
  <c r="F7" i="7"/>
  <c r="G7" i="7"/>
  <c r="C8" i="7"/>
  <c r="D8" i="7"/>
  <c r="E8" i="7"/>
  <c r="F8" i="7"/>
  <c r="G8" i="7"/>
  <c r="C9" i="7"/>
  <c r="D9" i="7"/>
  <c r="E9" i="7"/>
  <c r="F9" i="7"/>
  <c r="G9" i="7"/>
  <c r="C10" i="7"/>
  <c r="D10" i="7"/>
  <c r="E10" i="7"/>
  <c r="F10" i="7"/>
  <c r="G10" i="7"/>
  <c r="C11" i="7"/>
  <c r="D11" i="7"/>
  <c r="E11" i="7"/>
  <c r="F11" i="7"/>
  <c r="G11" i="7"/>
  <c r="C12" i="7"/>
  <c r="D12" i="7"/>
  <c r="E12" i="7"/>
  <c r="F12" i="7"/>
  <c r="G12" i="7"/>
  <c r="C13" i="7"/>
  <c r="D13" i="7"/>
  <c r="E13" i="7"/>
  <c r="F13" i="7"/>
  <c r="G13" i="7"/>
  <c r="C14" i="7"/>
  <c r="D14" i="7"/>
  <c r="E14" i="7"/>
  <c r="F14" i="7"/>
  <c r="G14" i="7"/>
  <c r="C15" i="7"/>
  <c r="D15" i="7"/>
  <c r="E15" i="7"/>
  <c r="F15" i="7"/>
  <c r="G15" i="7"/>
  <c r="C16" i="7"/>
  <c r="D16" i="7"/>
  <c r="E16" i="7"/>
  <c r="F16" i="7"/>
  <c r="G16" i="7"/>
  <c r="C17" i="7"/>
  <c r="D17" i="7"/>
  <c r="E17" i="7"/>
  <c r="F17" i="7"/>
  <c r="G17" i="7"/>
  <c r="C18" i="7"/>
  <c r="D18" i="7"/>
  <c r="E18" i="7"/>
  <c r="F18" i="7"/>
  <c r="G18" i="7"/>
  <c r="C19" i="7"/>
  <c r="D19" i="7"/>
  <c r="E19" i="7"/>
  <c r="F19" i="7"/>
  <c r="G19" i="7"/>
  <c r="C20" i="7"/>
  <c r="D20" i="7"/>
  <c r="E20" i="7"/>
  <c r="F20" i="7"/>
  <c r="G20" i="7"/>
  <c r="C21" i="7"/>
  <c r="D21" i="7"/>
  <c r="E21" i="7"/>
  <c r="F21" i="7"/>
  <c r="G21" i="7"/>
  <c r="C22" i="7"/>
  <c r="D22" i="7"/>
  <c r="E22" i="7"/>
  <c r="F22" i="7"/>
  <c r="G22" i="7"/>
  <c r="C23" i="7"/>
  <c r="D23" i="7"/>
  <c r="E23" i="7"/>
  <c r="F23" i="7"/>
  <c r="G23" i="7"/>
  <c r="C24" i="7"/>
  <c r="D24" i="7"/>
  <c r="E24" i="7"/>
  <c r="F24" i="7"/>
  <c r="G24" i="7"/>
  <c r="C25" i="7"/>
  <c r="D25" i="7"/>
  <c r="E25" i="7"/>
  <c r="F25" i="7"/>
  <c r="G25" i="7"/>
  <c r="C26" i="7"/>
  <c r="D26" i="7"/>
  <c r="E26" i="7"/>
  <c r="F26" i="7"/>
  <c r="G26" i="7"/>
  <c r="C27" i="7"/>
  <c r="D27" i="7"/>
  <c r="E27" i="7"/>
  <c r="F27" i="7"/>
  <c r="G27" i="7"/>
  <c r="C28" i="7"/>
  <c r="D28" i="7"/>
  <c r="E28" i="7"/>
  <c r="F28" i="7"/>
  <c r="G28" i="7"/>
  <c r="C29" i="7"/>
  <c r="D29" i="7"/>
  <c r="E29" i="7"/>
  <c r="F29" i="7"/>
  <c r="G29" i="7"/>
  <c r="C30" i="7"/>
  <c r="D30" i="7"/>
  <c r="E30" i="7"/>
  <c r="F30" i="7"/>
  <c r="G30" i="7"/>
  <c r="C31" i="7"/>
  <c r="D31" i="7"/>
  <c r="E31" i="7"/>
  <c r="F31" i="7"/>
  <c r="G31" i="7"/>
  <c r="C32" i="7"/>
  <c r="D32" i="7"/>
  <c r="E32" i="7"/>
  <c r="F32" i="7"/>
  <c r="G32" i="7"/>
  <c r="C33" i="7"/>
  <c r="D33" i="7"/>
  <c r="E33" i="7"/>
  <c r="F33" i="7"/>
  <c r="G33" i="7"/>
  <c r="C34" i="7"/>
  <c r="D34" i="7"/>
  <c r="E34" i="7"/>
  <c r="F34" i="7"/>
  <c r="G34" i="7"/>
  <c r="C35" i="7"/>
  <c r="D35" i="7"/>
  <c r="E35" i="7"/>
  <c r="F35" i="7"/>
  <c r="G35" i="7"/>
  <c r="C36" i="7"/>
  <c r="D36" i="7"/>
  <c r="E36" i="7"/>
  <c r="F36" i="7"/>
  <c r="G36" i="7"/>
  <c r="C37" i="7"/>
  <c r="D37" i="7"/>
  <c r="E37" i="7"/>
  <c r="F37" i="7"/>
  <c r="G37" i="7"/>
  <c r="C38" i="7"/>
  <c r="D38" i="7"/>
  <c r="E38" i="7"/>
  <c r="F38" i="7"/>
  <c r="G38" i="7"/>
  <c r="C39" i="7"/>
  <c r="D39" i="7"/>
  <c r="E39" i="7"/>
  <c r="F39" i="7"/>
  <c r="G39" i="7"/>
  <c r="C40" i="7"/>
  <c r="D40" i="7"/>
  <c r="E40" i="7"/>
  <c r="F40" i="7"/>
  <c r="G40" i="7"/>
  <c r="C41" i="7"/>
  <c r="D41" i="7"/>
  <c r="E41" i="7"/>
  <c r="F41" i="7"/>
  <c r="G41" i="7"/>
  <c r="C42" i="7"/>
  <c r="D42" i="7"/>
  <c r="E42" i="7"/>
  <c r="F42" i="7"/>
  <c r="G42" i="7"/>
  <c r="C43" i="7"/>
  <c r="D43" i="7"/>
  <c r="E43" i="7"/>
  <c r="F43" i="7"/>
  <c r="G43" i="7"/>
  <c r="C44" i="7"/>
  <c r="D44" i="7"/>
  <c r="E44" i="7"/>
  <c r="F44" i="7"/>
  <c r="G44" i="7"/>
  <c r="C45" i="7"/>
  <c r="D45" i="7"/>
  <c r="E45" i="7"/>
  <c r="F45" i="7"/>
  <c r="G45" i="7"/>
  <c r="C46" i="7"/>
  <c r="D46" i="7"/>
  <c r="E46" i="7"/>
  <c r="F46" i="7"/>
  <c r="G46" i="7"/>
  <c r="C47" i="7"/>
  <c r="D47" i="7"/>
  <c r="E47" i="7"/>
  <c r="F47" i="7"/>
  <c r="G47" i="7"/>
  <c r="C48" i="7"/>
  <c r="D48" i="7"/>
  <c r="E48" i="7"/>
  <c r="F48" i="7"/>
  <c r="G48" i="7"/>
  <c r="C49" i="7"/>
  <c r="D49" i="7"/>
  <c r="E49" i="7"/>
  <c r="F49" i="7"/>
  <c r="G49" i="7"/>
  <c r="C3" i="8"/>
  <c r="D3" i="8"/>
  <c r="E3" i="8"/>
  <c r="F3" i="8"/>
  <c r="G3" i="8"/>
  <c r="C4" i="8"/>
  <c r="D4" i="8"/>
  <c r="E4" i="8"/>
  <c r="F4" i="8"/>
  <c r="G4" i="8"/>
  <c r="C5" i="8"/>
  <c r="D5" i="8"/>
  <c r="E5" i="8"/>
  <c r="F5" i="8"/>
  <c r="G5" i="8"/>
  <c r="C6" i="8"/>
  <c r="D6" i="8"/>
  <c r="E6" i="8"/>
  <c r="F6" i="8"/>
  <c r="G6" i="8"/>
  <c r="C7" i="8"/>
  <c r="D7" i="8"/>
  <c r="E7" i="8"/>
  <c r="F7" i="8"/>
  <c r="G7" i="8"/>
  <c r="C8" i="8"/>
  <c r="D8" i="8"/>
  <c r="E8" i="8"/>
  <c r="F8" i="8"/>
  <c r="G8" i="8"/>
  <c r="C9" i="8"/>
  <c r="D9" i="8"/>
  <c r="E9" i="8"/>
  <c r="F9" i="8"/>
  <c r="G9" i="8"/>
  <c r="C10" i="8"/>
  <c r="D10" i="8"/>
  <c r="E10" i="8"/>
  <c r="F10" i="8"/>
  <c r="G10" i="8"/>
  <c r="C11" i="8"/>
  <c r="D11" i="8"/>
  <c r="E11" i="8"/>
  <c r="F11" i="8"/>
  <c r="G11" i="8"/>
  <c r="C12" i="8"/>
  <c r="D12" i="8"/>
  <c r="E12" i="8"/>
  <c r="F12" i="8"/>
  <c r="G12" i="8"/>
  <c r="C13" i="8"/>
  <c r="D13" i="8"/>
  <c r="E13" i="8"/>
  <c r="F13" i="8"/>
  <c r="G13" i="8"/>
  <c r="C14" i="8"/>
  <c r="D14" i="8"/>
  <c r="E14" i="8"/>
  <c r="F14" i="8"/>
  <c r="G14" i="8"/>
  <c r="C15" i="8"/>
  <c r="D15" i="8"/>
  <c r="E15" i="8"/>
  <c r="F15" i="8"/>
  <c r="G15" i="8"/>
  <c r="C16" i="8"/>
  <c r="D16" i="8"/>
  <c r="E16" i="8"/>
  <c r="F16" i="8"/>
  <c r="G16" i="8"/>
  <c r="C17" i="8"/>
  <c r="D17" i="8"/>
  <c r="E17" i="8"/>
  <c r="F17" i="8"/>
  <c r="G17" i="8"/>
  <c r="C18" i="8"/>
  <c r="D18" i="8"/>
  <c r="E18" i="8"/>
  <c r="F18" i="8"/>
  <c r="G18" i="8"/>
  <c r="C19" i="8"/>
  <c r="D19" i="8"/>
  <c r="E19" i="8"/>
  <c r="F19" i="8"/>
  <c r="G19" i="8"/>
  <c r="C20" i="8"/>
  <c r="D20" i="8"/>
  <c r="E20" i="8"/>
  <c r="F20" i="8"/>
  <c r="G20" i="8"/>
  <c r="C21" i="8"/>
  <c r="D21" i="8"/>
  <c r="E21" i="8"/>
  <c r="F21" i="8"/>
  <c r="G21" i="8"/>
  <c r="C22" i="8"/>
  <c r="D22" i="8"/>
  <c r="E22" i="8"/>
  <c r="F22" i="8"/>
  <c r="G22" i="8"/>
  <c r="C23" i="8"/>
  <c r="D23" i="8"/>
  <c r="E23" i="8"/>
  <c r="F23" i="8"/>
  <c r="G23" i="8"/>
  <c r="C24" i="8"/>
  <c r="D24" i="8"/>
  <c r="E24" i="8"/>
  <c r="F24" i="8"/>
  <c r="G24" i="8"/>
  <c r="C25" i="8"/>
  <c r="D25" i="8"/>
  <c r="E25" i="8"/>
  <c r="F25" i="8"/>
  <c r="G25" i="8"/>
  <c r="C26" i="8"/>
  <c r="D26" i="8"/>
  <c r="E26" i="8"/>
  <c r="F26" i="8"/>
  <c r="G26" i="8"/>
  <c r="C27" i="8"/>
  <c r="D27" i="8"/>
  <c r="E27" i="8"/>
  <c r="F27" i="8"/>
  <c r="G27" i="8"/>
  <c r="C28" i="8"/>
  <c r="D28" i="8"/>
  <c r="E28" i="8"/>
  <c r="F28" i="8"/>
  <c r="G28" i="8"/>
  <c r="C29" i="8"/>
  <c r="D29" i="8"/>
  <c r="E29" i="8"/>
  <c r="F29" i="8"/>
  <c r="G29" i="8"/>
  <c r="C30" i="8"/>
  <c r="D30" i="8"/>
  <c r="E30" i="8"/>
  <c r="F30" i="8"/>
  <c r="G30" i="8"/>
  <c r="C31" i="8"/>
  <c r="D31" i="8"/>
  <c r="E31" i="8"/>
  <c r="F31" i="8"/>
  <c r="G31" i="8"/>
  <c r="C32" i="8"/>
  <c r="D32" i="8"/>
  <c r="E32" i="8"/>
  <c r="F32" i="8"/>
  <c r="G32" i="8"/>
  <c r="C33" i="8"/>
  <c r="D33" i="8"/>
  <c r="E33" i="8"/>
  <c r="F33" i="8"/>
  <c r="G33" i="8"/>
  <c r="C34" i="8"/>
  <c r="D34" i="8"/>
  <c r="E34" i="8"/>
  <c r="F34" i="8"/>
  <c r="G34" i="8"/>
  <c r="C35" i="8"/>
  <c r="D35" i="8"/>
  <c r="E35" i="8"/>
  <c r="F35" i="8"/>
  <c r="G35" i="8"/>
  <c r="C36" i="8"/>
  <c r="D36" i="8"/>
  <c r="E36" i="8"/>
  <c r="F36" i="8"/>
  <c r="G36" i="8"/>
  <c r="C37" i="8"/>
  <c r="D37" i="8"/>
  <c r="E37" i="8"/>
  <c r="F37" i="8"/>
  <c r="G37" i="8"/>
  <c r="C38" i="8"/>
  <c r="D38" i="8"/>
  <c r="E38" i="8"/>
  <c r="F38" i="8"/>
  <c r="G38" i="8"/>
  <c r="C39" i="8"/>
  <c r="D39" i="8"/>
  <c r="E39" i="8"/>
  <c r="F39" i="8"/>
  <c r="G39" i="8"/>
  <c r="C40" i="8"/>
  <c r="D40" i="8"/>
  <c r="E40" i="8"/>
  <c r="F40" i="8"/>
  <c r="G40" i="8"/>
  <c r="C41" i="8"/>
  <c r="D41" i="8"/>
  <c r="E41" i="8"/>
  <c r="F41" i="8"/>
  <c r="G41" i="8"/>
  <c r="C42" i="8"/>
  <c r="D42" i="8"/>
  <c r="E42" i="8"/>
  <c r="F42" i="8"/>
  <c r="G42" i="8"/>
  <c r="C43" i="8"/>
  <c r="D43" i="8"/>
  <c r="E43" i="8"/>
  <c r="F43" i="8"/>
  <c r="G43" i="8"/>
  <c r="C44" i="8"/>
  <c r="D44" i="8"/>
  <c r="E44" i="8"/>
  <c r="F44" i="8"/>
  <c r="G44" i="8"/>
  <c r="C45" i="8"/>
  <c r="D45" i="8"/>
  <c r="E45" i="8"/>
  <c r="F45" i="8"/>
  <c r="G45" i="8"/>
  <c r="C46" i="8"/>
  <c r="D46" i="8"/>
  <c r="E46" i="8"/>
  <c r="F46" i="8"/>
  <c r="G46" i="8"/>
  <c r="C47" i="8"/>
  <c r="D47" i="8"/>
  <c r="E47" i="8"/>
  <c r="F47" i="8"/>
  <c r="G47" i="8"/>
  <c r="C48" i="8"/>
  <c r="D48" i="8"/>
  <c r="E48" i="8"/>
  <c r="F48" i="8"/>
  <c r="G48" i="8"/>
  <c r="C49" i="8"/>
  <c r="D49" i="8"/>
  <c r="E49" i="8"/>
  <c r="F49" i="8"/>
  <c r="G49" i="8"/>
  <c r="C50" i="8"/>
  <c r="D50" i="8"/>
  <c r="E50" i="8"/>
  <c r="F50" i="8"/>
  <c r="G50" i="8"/>
  <c r="C51" i="8"/>
  <c r="D51" i="8"/>
  <c r="E51" i="8"/>
  <c r="F51" i="8"/>
  <c r="G51" i="8"/>
  <c r="G2" i="8"/>
  <c r="F2" i="8"/>
  <c r="E2" i="8"/>
  <c r="D2" i="8"/>
  <c r="C2" i="8"/>
  <c r="G2" i="7"/>
  <c r="F2" i="7"/>
  <c r="E2" i="7"/>
  <c r="D2" i="7"/>
  <c r="C2" i="7"/>
  <c r="G2" i="6"/>
  <c r="F2" i="6"/>
  <c r="E2" i="6"/>
  <c r="D2" i="6"/>
  <c r="C2" i="6"/>
  <c r="G2" i="5"/>
  <c r="F2" i="5"/>
  <c r="E2" i="5"/>
  <c r="D2" i="5"/>
  <c r="C2" i="5"/>
  <c r="G2" i="4"/>
  <c r="F2" i="4"/>
  <c r="E2" i="4"/>
  <c r="D2" i="4"/>
  <c r="C2" i="4"/>
  <c r="G2" i="18"/>
  <c r="F2" i="18"/>
  <c r="E2" i="18"/>
  <c r="D2" i="18"/>
  <c r="C2" i="18"/>
  <c r="C3" i="2"/>
  <c r="D3" i="2"/>
  <c r="E3" i="2"/>
  <c r="F3" i="2"/>
  <c r="G3" i="2"/>
  <c r="C4" i="2"/>
  <c r="D4" i="2"/>
  <c r="E4" i="2"/>
  <c r="F4" i="2"/>
  <c r="G4" i="2"/>
  <c r="C5" i="2"/>
  <c r="D5" i="2"/>
  <c r="E5" i="2"/>
  <c r="F5" i="2"/>
  <c r="G5" i="2"/>
  <c r="C6" i="2"/>
  <c r="D6" i="2"/>
  <c r="E6" i="2"/>
  <c r="F6" i="2"/>
  <c r="G6" i="2"/>
  <c r="C7" i="2"/>
  <c r="D7" i="2"/>
  <c r="E7" i="2"/>
  <c r="F7" i="2"/>
  <c r="G7" i="2"/>
  <c r="C8" i="2"/>
  <c r="D8" i="2"/>
  <c r="E8" i="2"/>
  <c r="F8" i="2"/>
  <c r="G8" i="2"/>
  <c r="C9" i="2"/>
  <c r="D9" i="2"/>
  <c r="E9" i="2"/>
  <c r="F9" i="2"/>
  <c r="G9" i="2"/>
  <c r="C10" i="2"/>
  <c r="D10" i="2"/>
  <c r="E10" i="2"/>
  <c r="F10" i="2"/>
  <c r="G10" i="2"/>
  <c r="C11" i="2"/>
  <c r="D11" i="2"/>
  <c r="E11" i="2"/>
  <c r="F11" i="2"/>
  <c r="G11" i="2"/>
  <c r="C12" i="2"/>
  <c r="D12" i="2"/>
  <c r="E12" i="2"/>
  <c r="F12" i="2"/>
  <c r="G12" i="2"/>
  <c r="C13" i="2"/>
  <c r="D13" i="2"/>
  <c r="E13" i="2"/>
  <c r="F13" i="2"/>
  <c r="G13" i="2"/>
  <c r="C14" i="2"/>
  <c r="D14" i="2"/>
  <c r="E14" i="2"/>
  <c r="F14" i="2"/>
  <c r="G14" i="2"/>
  <c r="C15" i="2"/>
  <c r="D15" i="2"/>
  <c r="E15" i="2"/>
  <c r="F15" i="2"/>
  <c r="G15" i="2"/>
  <c r="C16" i="2"/>
  <c r="D16" i="2"/>
  <c r="E16" i="2"/>
  <c r="F16" i="2"/>
  <c r="G16" i="2"/>
  <c r="C17" i="2"/>
  <c r="D17" i="2"/>
  <c r="E17" i="2"/>
  <c r="F17" i="2"/>
  <c r="G17" i="2"/>
  <c r="C18" i="2"/>
  <c r="D18" i="2"/>
  <c r="E18" i="2"/>
  <c r="F18" i="2"/>
  <c r="G18" i="2"/>
  <c r="C19" i="2"/>
  <c r="D19" i="2"/>
  <c r="E19" i="2"/>
  <c r="F19" i="2"/>
  <c r="G19" i="2"/>
  <c r="C20" i="2"/>
  <c r="D20" i="2"/>
  <c r="E20" i="2"/>
  <c r="F20" i="2"/>
  <c r="G20" i="2"/>
  <c r="C21" i="2"/>
  <c r="D21" i="2"/>
  <c r="E21" i="2"/>
  <c r="F21" i="2"/>
  <c r="G21" i="2"/>
  <c r="C22" i="2"/>
  <c r="D22" i="2"/>
  <c r="E22" i="2"/>
  <c r="F22" i="2"/>
  <c r="G22" i="2"/>
  <c r="C23" i="2"/>
  <c r="D23" i="2"/>
  <c r="E23" i="2"/>
  <c r="F23" i="2"/>
  <c r="G23" i="2"/>
  <c r="C24" i="2"/>
  <c r="D24" i="2"/>
  <c r="E24" i="2"/>
  <c r="F24" i="2"/>
  <c r="G24" i="2"/>
  <c r="C25" i="2"/>
  <c r="D25" i="2"/>
  <c r="E25" i="2"/>
  <c r="F25" i="2"/>
  <c r="G25" i="2"/>
  <c r="C26" i="2"/>
  <c r="D26" i="2"/>
  <c r="E26" i="2"/>
  <c r="F26" i="2"/>
  <c r="G26" i="2"/>
  <c r="C27" i="2"/>
  <c r="D27" i="2"/>
  <c r="E27" i="2"/>
  <c r="F27" i="2"/>
  <c r="G27" i="2"/>
  <c r="C28" i="2"/>
  <c r="D28" i="2"/>
  <c r="E28" i="2"/>
  <c r="F28" i="2"/>
  <c r="G28" i="2"/>
  <c r="C29" i="2"/>
  <c r="D29" i="2"/>
  <c r="E29" i="2"/>
  <c r="F29" i="2"/>
  <c r="G29" i="2"/>
  <c r="C30" i="2"/>
  <c r="D30" i="2"/>
  <c r="E30" i="2"/>
  <c r="F30" i="2"/>
  <c r="G30" i="2"/>
  <c r="C31" i="2"/>
  <c r="D31" i="2"/>
  <c r="E31" i="2"/>
  <c r="F31" i="2"/>
  <c r="G31" i="2"/>
  <c r="C32" i="2"/>
  <c r="D32" i="2"/>
  <c r="E32" i="2"/>
  <c r="F32" i="2"/>
  <c r="G32" i="2"/>
  <c r="C33" i="2"/>
  <c r="D33" i="2"/>
  <c r="E33" i="2"/>
  <c r="F33" i="2"/>
  <c r="G33" i="2"/>
  <c r="C34" i="2"/>
  <c r="D34" i="2"/>
  <c r="E34" i="2"/>
  <c r="F34" i="2"/>
  <c r="G34" i="2"/>
  <c r="C35" i="2"/>
  <c r="D35" i="2"/>
  <c r="E35" i="2"/>
  <c r="F35" i="2"/>
  <c r="G35" i="2"/>
  <c r="C36" i="2"/>
  <c r="D36" i="2"/>
  <c r="E36" i="2"/>
  <c r="F36" i="2"/>
  <c r="G36" i="2"/>
  <c r="C37" i="2"/>
  <c r="D37" i="2"/>
  <c r="E37" i="2"/>
  <c r="F37" i="2"/>
  <c r="G37" i="2"/>
  <c r="C38" i="2"/>
  <c r="D38" i="2"/>
  <c r="E38" i="2"/>
  <c r="F38" i="2"/>
  <c r="G38" i="2"/>
  <c r="C39" i="2"/>
  <c r="D39" i="2"/>
  <c r="E39" i="2"/>
  <c r="F39" i="2"/>
  <c r="G39" i="2"/>
  <c r="C40" i="2"/>
  <c r="D40" i="2"/>
  <c r="E40" i="2"/>
  <c r="F40" i="2"/>
  <c r="G40" i="2"/>
  <c r="C41" i="2"/>
  <c r="D41" i="2"/>
  <c r="E41" i="2"/>
  <c r="F41" i="2"/>
  <c r="G41" i="2"/>
  <c r="C42" i="2"/>
  <c r="D42" i="2"/>
  <c r="E42" i="2"/>
  <c r="F42" i="2"/>
  <c r="G42" i="2"/>
  <c r="C43" i="2"/>
  <c r="D43" i="2"/>
  <c r="E43" i="2"/>
  <c r="F43" i="2"/>
  <c r="G43" i="2"/>
  <c r="C44" i="2"/>
  <c r="D44" i="2"/>
  <c r="E44" i="2"/>
  <c r="F44" i="2"/>
  <c r="G44" i="2"/>
  <c r="C45" i="2"/>
  <c r="D45" i="2"/>
  <c r="E45" i="2"/>
  <c r="F45" i="2"/>
  <c r="G45" i="2"/>
  <c r="C46" i="2"/>
  <c r="D46" i="2"/>
  <c r="E46" i="2"/>
  <c r="F46" i="2"/>
  <c r="G46" i="2"/>
  <c r="C47" i="2"/>
  <c r="D47" i="2"/>
  <c r="E47" i="2"/>
  <c r="F47" i="2"/>
  <c r="G47" i="2"/>
  <c r="C48" i="2"/>
  <c r="D48" i="2"/>
  <c r="E48" i="2"/>
  <c r="F48" i="2"/>
  <c r="G48" i="2"/>
  <c r="C49" i="2"/>
  <c r="D49" i="2"/>
  <c r="E49" i="2"/>
  <c r="F49" i="2"/>
  <c r="G49" i="2"/>
  <c r="C50" i="2"/>
  <c r="D50" i="2"/>
  <c r="E50" i="2"/>
  <c r="F50" i="2"/>
  <c r="G50" i="2"/>
  <c r="C51" i="2"/>
  <c r="D51" i="2"/>
  <c r="E51" i="2"/>
  <c r="F51" i="2"/>
  <c r="G51" i="2"/>
  <c r="C52" i="2"/>
  <c r="D52" i="2"/>
  <c r="E52" i="2"/>
  <c r="F52" i="2"/>
  <c r="G52" i="2"/>
  <c r="C53" i="2"/>
  <c r="D53" i="2"/>
  <c r="E53" i="2"/>
  <c r="F53" i="2"/>
  <c r="G53" i="2"/>
  <c r="C54" i="2"/>
  <c r="D54" i="2"/>
  <c r="E54" i="2"/>
  <c r="F54" i="2"/>
  <c r="G54" i="2"/>
  <c r="C55" i="2"/>
  <c r="D55" i="2"/>
  <c r="E55" i="2"/>
  <c r="F55" i="2"/>
  <c r="G55" i="2"/>
  <c r="C56" i="2"/>
  <c r="D56" i="2"/>
  <c r="E56" i="2"/>
  <c r="F56" i="2"/>
  <c r="G56" i="2"/>
  <c r="C57" i="2"/>
  <c r="D57" i="2"/>
  <c r="E57" i="2"/>
  <c r="F57" i="2"/>
  <c r="G57" i="2"/>
  <c r="C58" i="2"/>
  <c r="D58" i="2"/>
  <c r="E58" i="2"/>
  <c r="F58" i="2"/>
  <c r="G58" i="2"/>
  <c r="C59" i="2"/>
  <c r="D59" i="2"/>
  <c r="E59" i="2"/>
  <c r="F59" i="2"/>
  <c r="G59" i="2"/>
  <c r="C60" i="2"/>
  <c r="D60" i="2"/>
  <c r="E60" i="2"/>
  <c r="F60" i="2"/>
  <c r="G60" i="2"/>
  <c r="C61" i="2"/>
  <c r="D61" i="2"/>
  <c r="E61" i="2"/>
  <c r="F61" i="2"/>
  <c r="G61" i="2"/>
  <c r="C62" i="2"/>
  <c r="D62" i="2"/>
  <c r="E62" i="2"/>
  <c r="F62" i="2"/>
  <c r="G62" i="2"/>
  <c r="C63" i="2"/>
  <c r="D63" i="2"/>
  <c r="E63" i="2"/>
  <c r="F63" i="2"/>
  <c r="G63" i="2"/>
  <c r="C64" i="2"/>
  <c r="D64" i="2"/>
  <c r="E64" i="2"/>
  <c r="F64" i="2"/>
  <c r="G64" i="2"/>
  <c r="C65" i="2"/>
  <c r="D65" i="2"/>
  <c r="E65" i="2"/>
  <c r="F65" i="2"/>
  <c r="G65" i="2"/>
  <c r="C66" i="2"/>
  <c r="D66" i="2"/>
  <c r="E66" i="2"/>
  <c r="F66" i="2"/>
  <c r="G66" i="2"/>
  <c r="C67" i="2"/>
  <c r="D67" i="2"/>
  <c r="E67" i="2"/>
  <c r="F67" i="2"/>
  <c r="G67" i="2"/>
  <c r="C68" i="2"/>
  <c r="D68" i="2"/>
  <c r="E68" i="2"/>
  <c r="F68" i="2"/>
  <c r="G68" i="2"/>
  <c r="C69" i="2"/>
  <c r="D69" i="2"/>
  <c r="E69" i="2"/>
  <c r="F69" i="2"/>
  <c r="G69" i="2"/>
  <c r="C70" i="2"/>
  <c r="D70" i="2"/>
  <c r="E70" i="2"/>
  <c r="F70" i="2"/>
  <c r="G70" i="2"/>
  <c r="C71" i="2"/>
  <c r="D71" i="2"/>
  <c r="E71" i="2"/>
  <c r="F71" i="2"/>
  <c r="G71" i="2"/>
  <c r="C72" i="2"/>
  <c r="D72" i="2"/>
  <c r="E72" i="2"/>
  <c r="F72" i="2"/>
  <c r="G72" i="2"/>
  <c r="C73" i="2"/>
  <c r="D73" i="2"/>
  <c r="E73" i="2"/>
  <c r="F73" i="2"/>
  <c r="G73" i="2"/>
  <c r="C74" i="2"/>
  <c r="D74" i="2"/>
  <c r="E74" i="2"/>
  <c r="F74" i="2"/>
  <c r="G74" i="2"/>
  <c r="C75" i="2"/>
  <c r="D75" i="2"/>
  <c r="E75" i="2"/>
  <c r="F75" i="2"/>
  <c r="G75" i="2"/>
  <c r="C76" i="2"/>
  <c r="D76" i="2"/>
  <c r="E76" i="2"/>
  <c r="F76" i="2"/>
  <c r="G76" i="2"/>
  <c r="C77" i="2"/>
  <c r="D77" i="2"/>
  <c r="E77" i="2"/>
  <c r="F77" i="2"/>
  <c r="G77" i="2"/>
  <c r="C78" i="2"/>
  <c r="D78" i="2"/>
  <c r="E78" i="2"/>
  <c r="F78" i="2"/>
  <c r="G78" i="2"/>
  <c r="C79" i="2"/>
  <c r="D79" i="2"/>
  <c r="E79" i="2"/>
  <c r="F79" i="2"/>
  <c r="G79" i="2"/>
  <c r="C80" i="2"/>
  <c r="D80" i="2"/>
  <c r="E80" i="2"/>
  <c r="F80" i="2"/>
  <c r="G80" i="2"/>
  <c r="C81" i="2"/>
  <c r="D81" i="2"/>
  <c r="E81" i="2"/>
  <c r="F81" i="2"/>
  <c r="G81" i="2"/>
  <c r="C82" i="2"/>
  <c r="D82" i="2"/>
  <c r="E82" i="2"/>
  <c r="F82" i="2"/>
  <c r="G82" i="2"/>
  <c r="C83" i="2"/>
  <c r="D83" i="2"/>
  <c r="E83" i="2"/>
  <c r="F83" i="2"/>
  <c r="G83" i="2"/>
  <c r="C84" i="2"/>
  <c r="D84" i="2"/>
  <c r="E84" i="2"/>
  <c r="F84" i="2"/>
  <c r="G84" i="2"/>
  <c r="C85" i="2"/>
  <c r="D85" i="2"/>
  <c r="E85" i="2"/>
  <c r="F85" i="2"/>
  <c r="G85" i="2"/>
  <c r="C86" i="2"/>
  <c r="D86" i="2"/>
  <c r="E86" i="2"/>
  <c r="F86" i="2"/>
  <c r="G86" i="2"/>
  <c r="C87" i="2"/>
  <c r="D87" i="2"/>
  <c r="E87" i="2"/>
  <c r="F87" i="2"/>
  <c r="G87" i="2"/>
  <c r="C88" i="2"/>
  <c r="D88" i="2"/>
  <c r="E88" i="2"/>
  <c r="F88" i="2"/>
  <c r="G88" i="2"/>
  <c r="C89" i="2"/>
  <c r="D89" i="2"/>
  <c r="E89" i="2"/>
  <c r="F89" i="2"/>
  <c r="G89" i="2"/>
  <c r="C90" i="2"/>
  <c r="D90" i="2"/>
  <c r="E90" i="2"/>
  <c r="F90" i="2"/>
  <c r="G90" i="2"/>
  <c r="C91" i="2"/>
  <c r="D91" i="2"/>
  <c r="E91" i="2"/>
  <c r="F91" i="2"/>
  <c r="G91" i="2"/>
  <c r="C92" i="2"/>
  <c r="D92" i="2"/>
  <c r="E92" i="2"/>
  <c r="F92" i="2"/>
  <c r="G92" i="2"/>
  <c r="C93" i="2"/>
  <c r="D93" i="2"/>
  <c r="E93" i="2"/>
  <c r="F93" i="2"/>
  <c r="G93" i="2"/>
  <c r="C94" i="2"/>
  <c r="D94" i="2"/>
  <c r="E94" i="2"/>
  <c r="F94" i="2"/>
  <c r="G94" i="2"/>
  <c r="C95" i="2"/>
  <c r="D95" i="2"/>
  <c r="E95" i="2"/>
  <c r="F95" i="2"/>
  <c r="G95" i="2"/>
  <c r="C96" i="2"/>
  <c r="D96" i="2"/>
  <c r="E96" i="2"/>
  <c r="F96" i="2"/>
  <c r="G96" i="2"/>
  <c r="C97" i="2"/>
  <c r="D97" i="2"/>
  <c r="E97" i="2"/>
  <c r="F97" i="2"/>
  <c r="G97" i="2"/>
  <c r="C98" i="2"/>
  <c r="D98" i="2"/>
  <c r="E98" i="2"/>
  <c r="F98" i="2"/>
  <c r="G98" i="2"/>
  <c r="C99" i="2"/>
  <c r="D99" i="2"/>
  <c r="E99" i="2"/>
  <c r="F99" i="2"/>
  <c r="G99" i="2"/>
  <c r="C100" i="2"/>
  <c r="D100" i="2"/>
  <c r="E100" i="2"/>
  <c r="F100" i="2"/>
  <c r="G100" i="2"/>
  <c r="C101" i="2"/>
  <c r="D101" i="2"/>
  <c r="E101" i="2"/>
  <c r="F101" i="2"/>
  <c r="G101" i="2"/>
  <c r="C3" i="13"/>
  <c r="D3" i="13"/>
  <c r="E3" i="13"/>
  <c r="F3" i="13"/>
  <c r="G3" i="13"/>
  <c r="C4" i="13"/>
  <c r="D4" i="13"/>
  <c r="E4" i="13"/>
  <c r="F4" i="13"/>
  <c r="G4" i="13"/>
  <c r="C5" i="13"/>
  <c r="D5" i="13"/>
  <c r="E5" i="13"/>
  <c r="F5" i="13"/>
  <c r="G5" i="13"/>
  <c r="C6" i="13"/>
  <c r="D6" i="13"/>
  <c r="E6" i="13"/>
  <c r="F6" i="13"/>
  <c r="G6" i="13"/>
  <c r="C7" i="13"/>
  <c r="D7" i="13"/>
  <c r="E7" i="13"/>
  <c r="F7" i="13"/>
  <c r="G7" i="13"/>
  <c r="C8" i="13"/>
  <c r="D8" i="13"/>
  <c r="E8" i="13"/>
  <c r="F8" i="13"/>
  <c r="G8" i="13"/>
  <c r="C9" i="13"/>
  <c r="D9" i="13"/>
  <c r="E9" i="13"/>
  <c r="F9" i="13"/>
  <c r="G9" i="13"/>
  <c r="C10" i="13"/>
  <c r="D10" i="13"/>
  <c r="E10" i="13"/>
  <c r="F10" i="13"/>
  <c r="G10" i="13"/>
  <c r="C11" i="13"/>
  <c r="D11" i="13"/>
  <c r="E11" i="13"/>
  <c r="F11" i="13"/>
  <c r="G11" i="13"/>
  <c r="C12" i="13"/>
  <c r="D12" i="13"/>
  <c r="E12" i="13"/>
  <c r="F12" i="13"/>
  <c r="G12" i="13"/>
  <c r="C13" i="13"/>
  <c r="D13" i="13"/>
  <c r="E13" i="13"/>
  <c r="F13" i="13"/>
  <c r="G13" i="13"/>
  <c r="C14" i="13"/>
  <c r="D14" i="13"/>
  <c r="E14" i="13"/>
  <c r="F14" i="13"/>
  <c r="G14" i="13"/>
  <c r="C15" i="13"/>
  <c r="D15" i="13"/>
  <c r="E15" i="13"/>
  <c r="F15" i="13"/>
  <c r="G15" i="13"/>
  <c r="C16" i="13"/>
  <c r="D16" i="13"/>
  <c r="E16" i="13"/>
  <c r="F16" i="13"/>
  <c r="G16" i="13"/>
  <c r="C17" i="13"/>
  <c r="D17" i="13"/>
  <c r="E17" i="13"/>
  <c r="F17" i="13"/>
  <c r="G17" i="13"/>
  <c r="C18" i="13"/>
  <c r="D18" i="13"/>
  <c r="E18" i="13"/>
  <c r="F18" i="13"/>
  <c r="G18" i="13"/>
  <c r="C19" i="13"/>
  <c r="D19" i="13"/>
  <c r="E19" i="13"/>
  <c r="F19" i="13"/>
  <c r="G19" i="13"/>
  <c r="C20" i="13"/>
  <c r="D20" i="13"/>
  <c r="E20" i="13"/>
  <c r="F20" i="13"/>
  <c r="G20" i="13"/>
  <c r="C21" i="13"/>
  <c r="D21" i="13"/>
  <c r="E21" i="13"/>
  <c r="F21" i="13"/>
  <c r="G21" i="13"/>
  <c r="C22" i="13"/>
  <c r="D22" i="13"/>
  <c r="E22" i="13"/>
  <c r="F22" i="13"/>
  <c r="G22" i="13"/>
  <c r="C23" i="13"/>
  <c r="D23" i="13"/>
  <c r="E23" i="13"/>
  <c r="F23" i="13"/>
  <c r="G23" i="13"/>
  <c r="C24" i="13"/>
  <c r="D24" i="13"/>
  <c r="E24" i="13"/>
  <c r="F24" i="13"/>
  <c r="G24" i="13"/>
  <c r="C25" i="13"/>
  <c r="D25" i="13"/>
  <c r="E25" i="13"/>
  <c r="F25" i="13"/>
  <c r="G25" i="13"/>
  <c r="C26" i="13"/>
  <c r="D26" i="13"/>
  <c r="E26" i="13"/>
  <c r="F26" i="13"/>
  <c r="G26" i="13"/>
  <c r="C27" i="13"/>
  <c r="D27" i="13"/>
  <c r="E27" i="13"/>
  <c r="F27" i="13"/>
  <c r="G27" i="13"/>
  <c r="C28" i="13"/>
  <c r="D28" i="13"/>
  <c r="E28" i="13"/>
  <c r="F28" i="13"/>
  <c r="G28" i="13"/>
  <c r="C29" i="13"/>
  <c r="D29" i="13"/>
  <c r="E29" i="13"/>
  <c r="F29" i="13"/>
  <c r="G29" i="13"/>
  <c r="C30" i="13"/>
  <c r="D30" i="13"/>
  <c r="E30" i="13"/>
  <c r="F30" i="13"/>
  <c r="G30" i="13"/>
  <c r="C31" i="13"/>
  <c r="D31" i="13"/>
  <c r="E31" i="13"/>
  <c r="F31" i="13"/>
  <c r="G31" i="13"/>
  <c r="C32" i="13"/>
  <c r="D32" i="13"/>
  <c r="E32" i="13"/>
  <c r="F32" i="13"/>
  <c r="G32" i="13"/>
  <c r="C33" i="13"/>
  <c r="D33" i="13"/>
  <c r="E33" i="13"/>
  <c r="F33" i="13"/>
  <c r="G33" i="13"/>
  <c r="C34" i="13"/>
  <c r="D34" i="13"/>
  <c r="E34" i="13"/>
  <c r="F34" i="13"/>
  <c r="G34" i="13"/>
  <c r="C35" i="13"/>
  <c r="D35" i="13"/>
  <c r="E35" i="13"/>
  <c r="F35" i="13"/>
  <c r="G35" i="13"/>
  <c r="C36" i="13"/>
  <c r="D36" i="13"/>
  <c r="E36" i="13"/>
  <c r="F36" i="13"/>
  <c r="G36" i="13"/>
  <c r="C37" i="13"/>
  <c r="D37" i="13"/>
  <c r="E37" i="13"/>
  <c r="F37" i="13"/>
  <c r="G37" i="13"/>
  <c r="C38" i="13"/>
  <c r="D38" i="13"/>
  <c r="E38" i="13"/>
  <c r="F38" i="13"/>
  <c r="G38" i="13"/>
  <c r="C39" i="13"/>
  <c r="D39" i="13"/>
  <c r="E39" i="13"/>
  <c r="F39" i="13"/>
  <c r="G39" i="13"/>
  <c r="C40" i="13"/>
  <c r="D40" i="13"/>
  <c r="E40" i="13"/>
  <c r="F40" i="13"/>
  <c r="G40" i="13"/>
  <c r="C41" i="13"/>
  <c r="D41" i="13"/>
  <c r="E41" i="13"/>
  <c r="F41" i="13"/>
  <c r="G41" i="13"/>
  <c r="C42" i="13"/>
  <c r="D42" i="13"/>
  <c r="E42" i="13"/>
  <c r="F42" i="13"/>
  <c r="G42" i="13"/>
  <c r="C43" i="13"/>
  <c r="D43" i="13"/>
  <c r="E43" i="13"/>
  <c r="F43" i="13"/>
  <c r="G43" i="13"/>
  <c r="C44" i="13"/>
  <c r="D44" i="13"/>
  <c r="E44" i="13"/>
  <c r="F44" i="13"/>
  <c r="G44" i="13"/>
  <c r="C45" i="13"/>
  <c r="D45" i="13"/>
  <c r="E45" i="13"/>
  <c r="F45" i="13"/>
  <c r="G45" i="13"/>
  <c r="C46" i="13"/>
  <c r="D46" i="13"/>
  <c r="E46" i="13"/>
  <c r="F46" i="13"/>
  <c r="G46" i="13"/>
  <c r="C47" i="13"/>
  <c r="D47" i="13"/>
  <c r="E47" i="13"/>
  <c r="F47" i="13"/>
  <c r="G47" i="13"/>
  <c r="C48" i="13"/>
  <c r="D48" i="13"/>
  <c r="E48" i="13"/>
  <c r="F48" i="13"/>
  <c r="G48" i="13"/>
  <c r="C49" i="13"/>
  <c r="D49" i="13"/>
  <c r="E49" i="13"/>
  <c r="F49" i="13"/>
  <c r="G49" i="13"/>
  <c r="C50" i="13"/>
  <c r="D50" i="13"/>
  <c r="E50" i="13"/>
  <c r="F50" i="13"/>
  <c r="G50" i="13"/>
  <c r="C51" i="13"/>
  <c r="D51" i="13"/>
  <c r="E51" i="13"/>
  <c r="F51" i="13"/>
  <c r="G51" i="13"/>
  <c r="C52" i="13"/>
  <c r="D52" i="13"/>
  <c r="E52" i="13"/>
  <c r="F52" i="13"/>
  <c r="G52" i="13"/>
  <c r="C53" i="13"/>
  <c r="D53" i="13"/>
  <c r="E53" i="13"/>
  <c r="F53" i="13"/>
  <c r="G53" i="13"/>
  <c r="C54" i="13"/>
  <c r="D54" i="13"/>
  <c r="E54" i="13"/>
  <c r="F54" i="13"/>
  <c r="G54" i="13"/>
  <c r="C55" i="13"/>
  <c r="D55" i="13"/>
  <c r="E55" i="13"/>
  <c r="F55" i="13"/>
  <c r="G55" i="13"/>
  <c r="C56" i="13"/>
  <c r="D56" i="13"/>
  <c r="E56" i="13"/>
  <c r="F56" i="13"/>
  <c r="G56" i="13"/>
  <c r="C57" i="13"/>
  <c r="D57" i="13"/>
  <c r="E57" i="13"/>
  <c r="F57" i="13"/>
  <c r="G57" i="13"/>
  <c r="C58" i="13"/>
  <c r="D58" i="13"/>
  <c r="E58" i="13"/>
  <c r="F58" i="13"/>
  <c r="G58" i="13"/>
  <c r="C59" i="13"/>
  <c r="D59" i="13"/>
  <c r="E59" i="13"/>
  <c r="F59" i="13"/>
  <c r="G59" i="13"/>
  <c r="C60" i="13"/>
  <c r="D60" i="13"/>
  <c r="E60" i="13"/>
  <c r="F60" i="13"/>
  <c r="G60" i="13"/>
  <c r="C61" i="13"/>
  <c r="D61" i="13"/>
  <c r="E61" i="13"/>
  <c r="F61" i="13"/>
  <c r="G61" i="13"/>
  <c r="C62" i="13"/>
  <c r="D62" i="13"/>
  <c r="E62" i="13"/>
  <c r="F62" i="13"/>
  <c r="G62" i="13"/>
  <c r="C63" i="13"/>
  <c r="D63" i="13"/>
  <c r="E63" i="13"/>
  <c r="F63" i="13"/>
  <c r="G63" i="13"/>
  <c r="C64" i="13"/>
  <c r="D64" i="13"/>
  <c r="E64" i="13"/>
  <c r="F64" i="13"/>
  <c r="G64" i="13"/>
  <c r="C65" i="13"/>
  <c r="D65" i="13"/>
  <c r="E65" i="13"/>
  <c r="F65" i="13"/>
  <c r="G65" i="13"/>
  <c r="C66" i="13"/>
  <c r="D66" i="13"/>
  <c r="E66" i="13"/>
  <c r="F66" i="13"/>
  <c r="G66" i="13"/>
  <c r="C67" i="13"/>
  <c r="D67" i="13"/>
  <c r="E67" i="13"/>
  <c r="F67" i="13"/>
  <c r="G67" i="13"/>
  <c r="C68" i="13"/>
  <c r="D68" i="13"/>
  <c r="E68" i="13"/>
  <c r="F68" i="13"/>
  <c r="G68" i="13"/>
  <c r="C69" i="13"/>
  <c r="D69" i="13"/>
  <c r="E69" i="13"/>
  <c r="F69" i="13"/>
  <c r="G69" i="13"/>
  <c r="C70" i="13"/>
  <c r="D70" i="13"/>
  <c r="E70" i="13"/>
  <c r="F70" i="13"/>
  <c r="G70" i="13"/>
  <c r="C71" i="13"/>
  <c r="D71" i="13"/>
  <c r="E71" i="13"/>
  <c r="F71" i="13"/>
  <c r="G71" i="13"/>
  <c r="C72" i="13"/>
  <c r="D72" i="13"/>
  <c r="E72" i="13"/>
  <c r="F72" i="13"/>
  <c r="G72" i="13"/>
  <c r="C73" i="13"/>
  <c r="D73" i="13"/>
  <c r="E73" i="13"/>
  <c r="F73" i="13"/>
  <c r="G73" i="13"/>
  <c r="C74" i="13"/>
  <c r="D74" i="13"/>
  <c r="E74" i="13"/>
  <c r="F74" i="13"/>
  <c r="G74" i="13"/>
  <c r="C75" i="13"/>
  <c r="D75" i="13"/>
  <c r="E75" i="13"/>
  <c r="F75" i="13"/>
  <c r="G75" i="13"/>
  <c r="C76" i="13"/>
  <c r="D76" i="13"/>
  <c r="E76" i="13"/>
  <c r="F76" i="13"/>
  <c r="G76" i="13"/>
  <c r="C77" i="13"/>
  <c r="D77" i="13"/>
  <c r="E77" i="13"/>
  <c r="F77" i="13"/>
  <c r="G77" i="13"/>
  <c r="C78" i="13"/>
  <c r="D78" i="13"/>
  <c r="E78" i="13"/>
  <c r="F78" i="13"/>
  <c r="G78" i="13"/>
  <c r="C79" i="13"/>
  <c r="D79" i="13"/>
  <c r="E79" i="13"/>
  <c r="F79" i="13"/>
  <c r="G79" i="13"/>
  <c r="C80" i="13"/>
  <c r="D80" i="13"/>
  <c r="E80" i="13"/>
  <c r="F80" i="13"/>
  <c r="G80" i="13"/>
  <c r="C81" i="13"/>
  <c r="D81" i="13"/>
  <c r="E81" i="13"/>
  <c r="F81" i="13"/>
  <c r="G81" i="13"/>
  <c r="C82" i="13"/>
  <c r="D82" i="13"/>
  <c r="E82" i="13"/>
  <c r="F82" i="13"/>
  <c r="G82" i="13"/>
  <c r="C83" i="13"/>
  <c r="D83" i="13"/>
  <c r="E83" i="13"/>
  <c r="F83" i="13"/>
  <c r="G83" i="13"/>
  <c r="C84" i="13"/>
  <c r="D84" i="13"/>
  <c r="E84" i="13"/>
  <c r="F84" i="13"/>
  <c r="G84" i="13"/>
  <c r="C85" i="13"/>
  <c r="D85" i="13"/>
  <c r="E85" i="13"/>
  <c r="F85" i="13"/>
  <c r="G85" i="13"/>
  <c r="C86" i="13"/>
  <c r="D86" i="13"/>
  <c r="E86" i="13"/>
  <c r="F86" i="13"/>
  <c r="G86" i="13"/>
  <c r="C87" i="13"/>
  <c r="D87" i="13"/>
  <c r="E87" i="13"/>
  <c r="F87" i="13"/>
  <c r="G87" i="13"/>
  <c r="C88" i="13"/>
  <c r="D88" i="13"/>
  <c r="E88" i="13"/>
  <c r="F88" i="13"/>
  <c r="G88" i="13"/>
  <c r="C89" i="13"/>
  <c r="D89" i="13"/>
  <c r="E89" i="13"/>
  <c r="F89" i="13"/>
  <c r="G89" i="13"/>
  <c r="C90" i="13"/>
  <c r="D90" i="13"/>
  <c r="E90" i="13"/>
  <c r="F90" i="13"/>
  <c r="G90" i="13"/>
  <c r="C91" i="13"/>
  <c r="D91" i="13"/>
  <c r="E91" i="13"/>
  <c r="F91" i="13"/>
  <c r="G91" i="13"/>
  <c r="C92" i="13"/>
  <c r="D92" i="13"/>
  <c r="E92" i="13"/>
  <c r="F92" i="13"/>
  <c r="G92" i="13"/>
  <c r="C93" i="13"/>
  <c r="D93" i="13"/>
  <c r="E93" i="13"/>
  <c r="F93" i="13"/>
  <c r="G93" i="13"/>
  <c r="C94" i="13"/>
  <c r="D94" i="13"/>
  <c r="E94" i="13"/>
  <c r="F94" i="13"/>
  <c r="G94" i="13"/>
  <c r="C95" i="13"/>
  <c r="D95" i="13"/>
  <c r="E95" i="13"/>
  <c r="F95" i="13"/>
  <c r="G95" i="13"/>
  <c r="C96" i="13"/>
  <c r="D96" i="13"/>
  <c r="E96" i="13"/>
  <c r="F96" i="13"/>
  <c r="G96" i="13"/>
  <c r="C97" i="13"/>
  <c r="D97" i="13"/>
  <c r="E97" i="13"/>
  <c r="F97" i="13"/>
  <c r="G97" i="13"/>
  <c r="C98" i="13"/>
  <c r="D98" i="13"/>
  <c r="E98" i="13"/>
  <c r="F98" i="13"/>
  <c r="G98" i="13"/>
  <c r="C99" i="13"/>
  <c r="D99" i="13"/>
  <c r="E99" i="13"/>
  <c r="F99" i="13"/>
  <c r="G99" i="13"/>
  <c r="C100" i="13"/>
  <c r="D100" i="13"/>
  <c r="E100" i="13"/>
  <c r="F100" i="13"/>
  <c r="G100" i="13"/>
  <c r="C101" i="13"/>
  <c r="D101" i="13"/>
  <c r="E101" i="13"/>
  <c r="F101" i="13"/>
  <c r="G101" i="13"/>
  <c r="G2" i="13"/>
  <c r="F2" i="13"/>
  <c r="E2" i="13"/>
  <c r="D2" i="13"/>
  <c r="C2" i="13"/>
  <c r="C3" i="17"/>
  <c r="D3" i="17"/>
  <c r="E3" i="17"/>
  <c r="F3" i="17"/>
  <c r="G3" i="17"/>
  <c r="C4" i="17"/>
  <c r="D4" i="17"/>
  <c r="E4" i="17"/>
  <c r="F4" i="17"/>
  <c r="G4" i="17"/>
  <c r="C5" i="17"/>
  <c r="D5" i="17"/>
  <c r="E5" i="17"/>
  <c r="F5" i="17"/>
  <c r="G5" i="17"/>
  <c r="C6" i="17"/>
  <c r="D6" i="17"/>
  <c r="E6" i="17"/>
  <c r="F6" i="17"/>
  <c r="G6" i="17"/>
  <c r="C7" i="17"/>
  <c r="D7" i="17"/>
  <c r="E7" i="17"/>
  <c r="F7" i="17"/>
  <c r="G7" i="17"/>
  <c r="C8" i="17"/>
  <c r="D8" i="17"/>
  <c r="E8" i="17"/>
  <c r="F8" i="17"/>
  <c r="G8" i="17"/>
  <c r="C9" i="17"/>
  <c r="D9" i="17"/>
  <c r="E9" i="17"/>
  <c r="F9" i="17"/>
  <c r="G9" i="17"/>
  <c r="C10" i="17"/>
  <c r="D10" i="17"/>
  <c r="E10" i="17"/>
  <c r="F10" i="17"/>
  <c r="G10" i="17"/>
  <c r="C11" i="17"/>
  <c r="D11" i="17"/>
  <c r="E11" i="17"/>
  <c r="F11" i="17"/>
  <c r="G11" i="17"/>
  <c r="C12" i="17"/>
  <c r="D12" i="17"/>
  <c r="E12" i="17"/>
  <c r="F12" i="17"/>
  <c r="G12" i="17"/>
  <c r="C13" i="17"/>
  <c r="D13" i="17"/>
  <c r="E13" i="17"/>
  <c r="F13" i="17"/>
  <c r="G13" i="17"/>
  <c r="C14" i="17"/>
  <c r="D14" i="17"/>
  <c r="E14" i="17"/>
  <c r="F14" i="17"/>
  <c r="G14" i="17"/>
  <c r="C15" i="17"/>
  <c r="D15" i="17"/>
  <c r="E15" i="17"/>
  <c r="F15" i="17"/>
  <c r="G15" i="17"/>
  <c r="C16" i="17"/>
  <c r="D16" i="17"/>
  <c r="E16" i="17"/>
  <c r="F16" i="17"/>
  <c r="G16" i="17"/>
  <c r="C17" i="17"/>
  <c r="D17" i="17"/>
  <c r="E17" i="17"/>
  <c r="F17" i="17"/>
  <c r="G17" i="17"/>
  <c r="C18" i="17"/>
  <c r="D18" i="17"/>
  <c r="E18" i="17"/>
  <c r="F18" i="17"/>
  <c r="G18" i="17"/>
  <c r="C19" i="17"/>
  <c r="D19" i="17"/>
  <c r="E19" i="17"/>
  <c r="F19" i="17"/>
  <c r="G19" i="17"/>
  <c r="C20" i="17"/>
  <c r="D20" i="17"/>
  <c r="E20" i="17"/>
  <c r="F20" i="17"/>
  <c r="G20" i="17"/>
  <c r="C21" i="17"/>
  <c r="D21" i="17"/>
  <c r="E21" i="17"/>
  <c r="F21" i="17"/>
  <c r="G21" i="17"/>
  <c r="C22" i="17"/>
  <c r="D22" i="17"/>
  <c r="E22" i="17"/>
  <c r="F22" i="17"/>
  <c r="G22" i="17"/>
  <c r="C23" i="17"/>
  <c r="D23" i="17"/>
  <c r="E23" i="17"/>
  <c r="F23" i="17"/>
  <c r="G23" i="17"/>
  <c r="C24" i="17"/>
  <c r="D24" i="17"/>
  <c r="E24" i="17"/>
  <c r="F24" i="17"/>
  <c r="G24" i="17"/>
  <c r="C25" i="17"/>
  <c r="D25" i="17"/>
  <c r="E25" i="17"/>
  <c r="F25" i="17"/>
  <c r="G25" i="17"/>
  <c r="C26" i="17"/>
  <c r="D26" i="17"/>
  <c r="E26" i="17"/>
  <c r="F26" i="17"/>
  <c r="G26" i="17"/>
  <c r="C27" i="17"/>
  <c r="D27" i="17"/>
  <c r="E27" i="17"/>
  <c r="F27" i="17"/>
  <c r="G27" i="17"/>
  <c r="C28" i="17"/>
  <c r="D28" i="17"/>
  <c r="E28" i="17"/>
  <c r="F28" i="17"/>
  <c r="G28" i="17"/>
  <c r="C29" i="17"/>
  <c r="D29" i="17"/>
  <c r="E29" i="17"/>
  <c r="F29" i="17"/>
  <c r="G29" i="17"/>
  <c r="C30" i="17"/>
  <c r="D30" i="17"/>
  <c r="E30" i="17"/>
  <c r="F30" i="17"/>
  <c r="G30" i="17"/>
  <c r="C31" i="17"/>
  <c r="D31" i="17"/>
  <c r="E31" i="17"/>
  <c r="F31" i="17"/>
  <c r="G31" i="17"/>
  <c r="C32" i="17"/>
  <c r="D32" i="17"/>
  <c r="E32" i="17"/>
  <c r="F32" i="17"/>
  <c r="G32" i="17"/>
  <c r="C33" i="17"/>
  <c r="D33" i="17"/>
  <c r="E33" i="17"/>
  <c r="F33" i="17"/>
  <c r="G33" i="17"/>
  <c r="C34" i="17"/>
  <c r="D34" i="17"/>
  <c r="E34" i="17"/>
  <c r="F34" i="17"/>
  <c r="G34" i="17"/>
  <c r="C35" i="17"/>
  <c r="D35" i="17"/>
  <c r="E35" i="17"/>
  <c r="F35" i="17"/>
  <c r="G35" i="17"/>
  <c r="C36" i="17"/>
  <c r="D36" i="17"/>
  <c r="E36" i="17"/>
  <c r="F36" i="17"/>
  <c r="G36" i="17"/>
  <c r="C37" i="17"/>
  <c r="D37" i="17"/>
  <c r="E37" i="17"/>
  <c r="F37" i="17"/>
  <c r="G37" i="17"/>
  <c r="C38" i="17"/>
  <c r="D38" i="17"/>
  <c r="E38" i="17"/>
  <c r="F38" i="17"/>
  <c r="G38" i="17"/>
  <c r="C39" i="17"/>
  <c r="D39" i="17"/>
  <c r="E39" i="17"/>
  <c r="F39" i="17"/>
  <c r="G39" i="17"/>
  <c r="C40" i="17"/>
  <c r="D40" i="17"/>
  <c r="E40" i="17"/>
  <c r="F40" i="17"/>
  <c r="G40" i="17"/>
  <c r="C41" i="17"/>
  <c r="D41" i="17"/>
  <c r="E41" i="17"/>
  <c r="F41" i="17"/>
  <c r="G41" i="17"/>
  <c r="C42" i="17"/>
  <c r="D42" i="17"/>
  <c r="E42" i="17"/>
  <c r="F42" i="17"/>
  <c r="G42" i="17"/>
  <c r="C43" i="17"/>
  <c r="D43" i="17"/>
  <c r="E43" i="17"/>
  <c r="F43" i="17"/>
  <c r="G43" i="17"/>
  <c r="C44" i="17"/>
  <c r="D44" i="17"/>
  <c r="E44" i="17"/>
  <c r="F44" i="17"/>
  <c r="G44" i="17"/>
  <c r="C45" i="17"/>
  <c r="D45" i="17"/>
  <c r="E45" i="17"/>
  <c r="F45" i="17"/>
  <c r="G45" i="17"/>
  <c r="C46" i="17"/>
  <c r="D46" i="17"/>
  <c r="E46" i="17"/>
  <c r="F46" i="17"/>
  <c r="G46" i="17"/>
  <c r="C47" i="17"/>
  <c r="D47" i="17"/>
  <c r="E47" i="17"/>
  <c r="F47" i="17"/>
  <c r="G47" i="17"/>
  <c r="C48" i="17"/>
  <c r="D48" i="17"/>
  <c r="E48" i="17"/>
  <c r="F48" i="17"/>
  <c r="G48" i="17"/>
  <c r="C49" i="17"/>
  <c r="D49" i="17"/>
  <c r="E49" i="17"/>
  <c r="F49" i="17"/>
  <c r="G49" i="17"/>
  <c r="C50" i="17"/>
  <c r="D50" i="17"/>
  <c r="E50" i="17"/>
  <c r="F50" i="17"/>
  <c r="G50" i="17"/>
  <c r="C51" i="17"/>
  <c r="D51" i="17"/>
  <c r="E51" i="17"/>
  <c r="F51" i="17"/>
  <c r="G51" i="17"/>
  <c r="C52" i="17"/>
  <c r="D52" i="17"/>
  <c r="E52" i="17"/>
  <c r="F52" i="17"/>
  <c r="G52" i="17"/>
  <c r="C53" i="17"/>
  <c r="D53" i="17"/>
  <c r="E53" i="17"/>
  <c r="F53" i="17"/>
  <c r="G53" i="17"/>
  <c r="C54" i="17"/>
  <c r="D54" i="17"/>
  <c r="E54" i="17"/>
  <c r="F54" i="17"/>
  <c r="G54" i="17"/>
  <c r="C55" i="17"/>
  <c r="D55" i="17"/>
  <c r="E55" i="17"/>
  <c r="F55" i="17"/>
  <c r="G55" i="17"/>
  <c r="C56" i="17"/>
  <c r="D56" i="17"/>
  <c r="E56" i="17"/>
  <c r="F56" i="17"/>
  <c r="G56" i="17"/>
  <c r="C57" i="17"/>
  <c r="D57" i="17"/>
  <c r="E57" i="17"/>
  <c r="F57" i="17"/>
  <c r="G57" i="17"/>
  <c r="C58" i="17"/>
  <c r="D58" i="17"/>
  <c r="E58" i="17"/>
  <c r="F58" i="17"/>
  <c r="G58" i="17"/>
  <c r="C59" i="17"/>
  <c r="D59" i="17"/>
  <c r="E59" i="17"/>
  <c r="F59" i="17"/>
  <c r="G59" i="17"/>
  <c r="C60" i="17"/>
  <c r="D60" i="17"/>
  <c r="E60" i="17"/>
  <c r="F60" i="17"/>
  <c r="G60" i="17"/>
  <c r="C61" i="17"/>
  <c r="D61" i="17"/>
  <c r="E61" i="17"/>
  <c r="F61" i="17"/>
  <c r="G61" i="17"/>
  <c r="C62" i="17"/>
  <c r="D62" i="17"/>
  <c r="E62" i="17"/>
  <c r="F62" i="17"/>
  <c r="G62" i="17"/>
  <c r="C63" i="17"/>
  <c r="D63" i="17"/>
  <c r="E63" i="17"/>
  <c r="F63" i="17"/>
  <c r="G63" i="17"/>
  <c r="C64" i="17"/>
  <c r="D64" i="17"/>
  <c r="E64" i="17"/>
  <c r="F64" i="17"/>
  <c r="G64" i="17"/>
  <c r="C65" i="17"/>
  <c r="D65" i="17"/>
  <c r="E65" i="17"/>
  <c r="F65" i="17"/>
  <c r="G65" i="17"/>
  <c r="C66" i="17"/>
  <c r="D66" i="17"/>
  <c r="E66" i="17"/>
  <c r="F66" i="17"/>
  <c r="G66" i="17"/>
  <c r="C67" i="17"/>
  <c r="D67" i="17"/>
  <c r="E67" i="17"/>
  <c r="F67" i="17"/>
  <c r="G67" i="17"/>
  <c r="C68" i="17"/>
  <c r="D68" i="17"/>
  <c r="E68" i="17"/>
  <c r="F68" i="17"/>
  <c r="G68" i="17"/>
  <c r="C69" i="17"/>
  <c r="D69" i="17"/>
  <c r="E69" i="17"/>
  <c r="F69" i="17"/>
  <c r="G69" i="17"/>
  <c r="C70" i="17"/>
  <c r="D70" i="17"/>
  <c r="E70" i="17"/>
  <c r="F70" i="17"/>
  <c r="G70" i="17"/>
  <c r="C71" i="17"/>
  <c r="D71" i="17"/>
  <c r="E71" i="17"/>
  <c r="F71" i="17"/>
  <c r="G71" i="17"/>
  <c r="C72" i="17"/>
  <c r="D72" i="17"/>
  <c r="E72" i="17"/>
  <c r="F72" i="17"/>
  <c r="G72" i="17"/>
  <c r="C73" i="17"/>
  <c r="D73" i="17"/>
  <c r="E73" i="17"/>
  <c r="F73" i="17"/>
  <c r="G73" i="17"/>
  <c r="C74" i="17"/>
  <c r="D74" i="17"/>
  <c r="E74" i="17"/>
  <c r="F74" i="17"/>
  <c r="G74" i="17"/>
  <c r="C75" i="17"/>
  <c r="D75" i="17"/>
  <c r="E75" i="17"/>
  <c r="F75" i="17"/>
  <c r="G75" i="17"/>
  <c r="C76" i="17"/>
  <c r="D76" i="17"/>
  <c r="E76" i="17"/>
  <c r="F76" i="17"/>
  <c r="G76" i="17"/>
  <c r="C77" i="17"/>
  <c r="D77" i="17"/>
  <c r="E77" i="17"/>
  <c r="F77" i="17"/>
  <c r="G77" i="17"/>
  <c r="C78" i="17"/>
  <c r="D78" i="17"/>
  <c r="E78" i="17"/>
  <c r="F78" i="17"/>
  <c r="G78" i="17"/>
  <c r="C79" i="17"/>
  <c r="D79" i="17"/>
  <c r="E79" i="17"/>
  <c r="F79" i="17"/>
  <c r="G79" i="17"/>
  <c r="C80" i="17"/>
  <c r="D80" i="17"/>
  <c r="E80" i="17"/>
  <c r="F80" i="17"/>
  <c r="G80" i="17"/>
  <c r="C81" i="17"/>
  <c r="D81" i="17"/>
  <c r="E81" i="17"/>
  <c r="F81" i="17"/>
  <c r="G81" i="17"/>
  <c r="C82" i="17"/>
  <c r="D82" i="17"/>
  <c r="E82" i="17"/>
  <c r="F82" i="17"/>
  <c r="G82" i="17"/>
  <c r="C83" i="17"/>
  <c r="D83" i="17"/>
  <c r="E83" i="17"/>
  <c r="F83" i="17"/>
  <c r="G83" i="17"/>
  <c r="C84" i="17"/>
  <c r="D84" i="17"/>
  <c r="E84" i="17"/>
  <c r="F84" i="17"/>
  <c r="G84" i="17"/>
  <c r="C85" i="17"/>
  <c r="D85" i="17"/>
  <c r="E85" i="17"/>
  <c r="F85" i="17"/>
  <c r="G85" i="17"/>
  <c r="C86" i="17"/>
  <c r="D86" i="17"/>
  <c r="E86" i="17"/>
  <c r="F86" i="17"/>
  <c r="G86" i="17"/>
  <c r="C87" i="17"/>
  <c r="D87" i="17"/>
  <c r="E87" i="17"/>
  <c r="F87" i="17"/>
  <c r="G87" i="17"/>
  <c r="C88" i="17"/>
  <c r="D88" i="17"/>
  <c r="E88" i="17"/>
  <c r="F88" i="17"/>
  <c r="G88" i="17"/>
  <c r="C89" i="17"/>
  <c r="D89" i="17"/>
  <c r="E89" i="17"/>
  <c r="F89" i="17"/>
  <c r="G89" i="17"/>
  <c r="C90" i="17"/>
  <c r="D90" i="17"/>
  <c r="E90" i="17"/>
  <c r="F90" i="17"/>
  <c r="G90" i="17"/>
  <c r="C91" i="17"/>
  <c r="D91" i="17"/>
  <c r="E91" i="17"/>
  <c r="F91" i="17"/>
  <c r="G91" i="17"/>
  <c r="G2" i="17"/>
  <c r="F2" i="17"/>
  <c r="E2" i="17"/>
  <c r="D2" i="17"/>
  <c r="C2" i="17"/>
  <c r="C3" i="15"/>
  <c r="D3" i="15"/>
  <c r="E3" i="15"/>
  <c r="F3" i="15"/>
  <c r="G3" i="15"/>
  <c r="C4" i="15"/>
  <c r="D4" i="15"/>
  <c r="E4" i="15"/>
  <c r="F4" i="15"/>
  <c r="G4" i="15"/>
  <c r="C5" i="15"/>
  <c r="D5" i="15"/>
  <c r="E5" i="15"/>
  <c r="F5" i="15"/>
  <c r="G5" i="15"/>
  <c r="C6" i="15"/>
  <c r="D6" i="15"/>
  <c r="E6" i="15"/>
  <c r="F6" i="15"/>
  <c r="G6" i="15"/>
  <c r="C7" i="15"/>
  <c r="D7" i="15"/>
  <c r="E7" i="15"/>
  <c r="F7" i="15"/>
  <c r="G7" i="15"/>
  <c r="C8" i="15"/>
  <c r="D8" i="15"/>
  <c r="E8" i="15"/>
  <c r="F8" i="15"/>
  <c r="G8" i="15"/>
  <c r="C9" i="15"/>
  <c r="D9" i="15"/>
  <c r="E9" i="15"/>
  <c r="F9" i="15"/>
  <c r="G9" i="15"/>
  <c r="C10" i="15"/>
  <c r="D10" i="15"/>
  <c r="E10" i="15"/>
  <c r="F10" i="15"/>
  <c r="G10" i="15"/>
  <c r="C11" i="15"/>
  <c r="D11" i="15"/>
  <c r="E11" i="15"/>
  <c r="F11" i="15"/>
  <c r="G11" i="15"/>
  <c r="C12" i="15"/>
  <c r="D12" i="15"/>
  <c r="E12" i="15"/>
  <c r="F12" i="15"/>
  <c r="G12" i="15"/>
  <c r="C13" i="15"/>
  <c r="D13" i="15"/>
  <c r="E13" i="15"/>
  <c r="F13" i="15"/>
  <c r="G13" i="15"/>
  <c r="C14" i="15"/>
  <c r="D14" i="15"/>
  <c r="E14" i="15"/>
  <c r="F14" i="15"/>
  <c r="G14" i="15"/>
  <c r="C15" i="15"/>
  <c r="D15" i="15"/>
  <c r="E15" i="15"/>
  <c r="F15" i="15"/>
  <c r="G15" i="15"/>
  <c r="C16" i="15"/>
  <c r="D16" i="15"/>
  <c r="E16" i="15"/>
  <c r="F16" i="15"/>
  <c r="G16" i="15"/>
  <c r="C17" i="15"/>
  <c r="D17" i="15"/>
  <c r="E17" i="15"/>
  <c r="F17" i="15"/>
  <c r="G17" i="15"/>
  <c r="C18" i="15"/>
  <c r="D18" i="15"/>
  <c r="E18" i="15"/>
  <c r="F18" i="15"/>
  <c r="G18" i="15"/>
  <c r="C19" i="15"/>
  <c r="D19" i="15"/>
  <c r="E19" i="15"/>
  <c r="F19" i="15"/>
  <c r="G19" i="15"/>
  <c r="C20" i="15"/>
  <c r="D20" i="15"/>
  <c r="E20" i="15"/>
  <c r="F20" i="15"/>
  <c r="G20" i="15"/>
  <c r="C21" i="15"/>
  <c r="D21" i="15"/>
  <c r="E21" i="15"/>
  <c r="F21" i="15"/>
  <c r="G21" i="15"/>
  <c r="C22" i="15"/>
  <c r="D22" i="15"/>
  <c r="E22" i="15"/>
  <c r="F22" i="15"/>
  <c r="G22" i="15"/>
  <c r="C23" i="15"/>
  <c r="D23" i="15"/>
  <c r="E23" i="15"/>
  <c r="F23" i="15"/>
  <c r="G23" i="15"/>
  <c r="C24" i="15"/>
  <c r="D24" i="15"/>
  <c r="E24" i="15"/>
  <c r="F24" i="15"/>
  <c r="G24" i="15"/>
  <c r="C25" i="15"/>
  <c r="D25" i="15"/>
  <c r="E25" i="15"/>
  <c r="F25" i="15"/>
  <c r="G25" i="15"/>
  <c r="C26" i="15"/>
  <c r="D26" i="15"/>
  <c r="E26" i="15"/>
  <c r="F26" i="15"/>
  <c r="G26" i="15"/>
  <c r="C27" i="15"/>
  <c r="D27" i="15"/>
  <c r="E27" i="15"/>
  <c r="F27" i="15"/>
  <c r="G27" i="15"/>
  <c r="C28" i="15"/>
  <c r="D28" i="15"/>
  <c r="E28" i="15"/>
  <c r="F28" i="15"/>
  <c r="G28" i="15"/>
  <c r="C29" i="15"/>
  <c r="D29" i="15"/>
  <c r="E29" i="15"/>
  <c r="F29" i="15"/>
  <c r="G29" i="15"/>
  <c r="C30" i="15"/>
  <c r="D30" i="15"/>
  <c r="E30" i="15"/>
  <c r="F30" i="15"/>
  <c r="G30" i="15"/>
  <c r="C31" i="15"/>
  <c r="D31" i="15"/>
  <c r="E31" i="15"/>
  <c r="F31" i="15"/>
  <c r="G31" i="15"/>
  <c r="C32" i="15"/>
  <c r="D32" i="15"/>
  <c r="E32" i="15"/>
  <c r="F32" i="15"/>
  <c r="G32" i="15"/>
  <c r="C33" i="15"/>
  <c r="D33" i="15"/>
  <c r="E33" i="15"/>
  <c r="F33" i="15"/>
  <c r="G33" i="15"/>
  <c r="C34" i="15"/>
  <c r="D34" i="15"/>
  <c r="E34" i="15"/>
  <c r="F34" i="15"/>
  <c r="G34" i="15"/>
  <c r="C35" i="15"/>
  <c r="D35" i="15"/>
  <c r="E35" i="15"/>
  <c r="F35" i="15"/>
  <c r="G35" i="15"/>
  <c r="C36" i="15"/>
  <c r="D36" i="15"/>
  <c r="E36" i="15"/>
  <c r="F36" i="15"/>
  <c r="G36" i="15"/>
  <c r="C37" i="15"/>
  <c r="D37" i="15"/>
  <c r="E37" i="15"/>
  <c r="F37" i="15"/>
  <c r="G37" i="15"/>
  <c r="C38" i="15"/>
  <c r="D38" i="15"/>
  <c r="E38" i="15"/>
  <c r="F38" i="15"/>
  <c r="G38" i="15"/>
  <c r="C39" i="15"/>
  <c r="D39" i="15"/>
  <c r="E39" i="15"/>
  <c r="F39" i="15"/>
  <c r="G39" i="15"/>
  <c r="C40" i="15"/>
  <c r="D40" i="15"/>
  <c r="E40" i="15"/>
  <c r="F40" i="15"/>
  <c r="G40" i="15"/>
  <c r="C41" i="15"/>
  <c r="D41" i="15"/>
  <c r="E41" i="15"/>
  <c r="F41" i="15"/>
  <c r="G41" i="15"/>
  <c r="C42" i="15"/>
  <c r="D42" i="15"/>
  <c r="E42" i="15"/>
  <c r="F42" i="15"/>
  <c r="G42" i="15"/>
  <c r="C43" i="15"/>
  <c r="D43" i="15"/>
  <c r="E43" i="15"/>
  <c r="F43" i="15"/>
  <c r="G43" i="15"/>
  <c r="C44" i="15"/>
  <c r="D44" i="15"/>
  <c r="E44" i="15"/>
  <c r="F44" i="15"/>
  <c r="G44" i="15"/>
  <c r="C45" i="15"/>
  <c r="D45" i="15"/>
  <c r="E45" i="15"/>
  <c r="F45" i="15"/>
  <c r="G45" i="15"/>
  <c r="C46" i="15"/>
  <c r="D46" i="15"/>
  <c r="E46" i="15"/>
  <c r="F46" i="15"/>
  <c r="G46" i="15"/>
  <c r="C47" i="15"/>
  <c r="D47" i="15"/>
  <c r="E47" i="15"/>
  <c r="F47" i="15"/>
  <c r="G47" i="15"/>
  <c r="C48" i="15"/>
  <c r="D48" i="15"/>
  <c r="E48" i="15"/>
  <c r="F48" i="15"/>
  <c r="G48" i="15"/>
  <c r="C49" i="15"/>
  <c r="D49" i="15"/>
  <c r="E49" i="15"/>
  <c r="F49" i="15"/>
  <c r="G49" i="15"/>
  <c r="C50" i="15"/>
  <c r="D50" i="15"/>
  <c r="E50" i="15"/>
  <c r="F50" i="15"/>
  <c r="G50" i="15"/>
  <c r="C51" i="15"/>
  <c r="D51" i="15"/>
  <c r="E51" i="15"/>
  <c r="F51" i="15"/>
  <c r="G51" i="15"/>
  <c r="C52" i="15"/>
  <c r="D52" i="15"/>
  <c r="E52" i="15"/>
  <c r="F52" i="15"/>
  <c r="G52" i="15"/>
  <c r="C53" i="15"/>
  <c r="D53" i="15"/>
  <c r="E53" i="15"/>
  <c r="F53" i="15"/>
  <c r="G53" i="15"/>
  <c r="C54" i="15"/>
  <c r="D54" i="15"/>
  <c r="E54" i="15"/>
  <c r="F54" i="15"/>
  <c r="G54" i="15"/>
  <c r="C55" i="15"/>
  <c r="D55" i="15"/>
  <c r="E55" i="15"/>
  <c r="F55" i="15"/>
  <c r="G55" i="15"/>
  <c r="C56" i="15"/>
  <c r="D56" i="15"/>
  <c r="E56" i="15"/>
  <c r="F56" i="15"/>
  <c r="G56" i="15"/>
  <c r="C57" i="15"/>
  <c r="D57" i="15"/>
  <c r="E57" i="15"/>
  <c r="F57" i="15"/>
  <c r="G57" i="15"/>
  <c r="C58" i="15"/>
  <c r="D58" i="15"/>
  <c r="E58" i="15"/>
  <c r="F58" i="15"/>
  <c r="G58" i="15"/>
  <c r="C59" i="15"/>
  <c r="D59" i="15"/>
  <c r="E59" i="15"/>
  <c r="F59" i="15"/>
  <c r="G59" i="15"/>
  <c r="C60" i="15"/>
  <c r="D60" i="15"/>
  <c r="E60" i="15"/>
  <c r="F60" i="15"/>
  <c r="G60" i="15"/>
  <c r="C61" i="15"/>
  <c r="D61" i="15"/>
  <c r="E61" i="15"/>
  <c r="F61" i="15"/>
  <c r="G61" i="15"/>
  <c r="C62" i="15"/>
  <c r="D62" i="15"/>
  <c r="E62" i="15"/>
  <c r="F62" i="15"/>
  <c r="G62" i="15"/>
  <c r="F2" i="15"/>
  <c r="G2" i="15"/>
  <c r="E2" i="15"/>
  <c r="D2" i="15"/>
  <c r="H49" i="7" l="1"/>
  <c r="H37" i="7"/>
  <c r="H32" i="7"/>
  <c r="H20" i="7"/>
  <c r="H39" i="7"/>
  <c r="H3" i="7"/>
  <c r="H42" i="7"/>
  <c r="H18" i="7"/>
  <c r="H25" i="7"/>
  <c r="H13" i="7"/>
  <c r="H44" i="7"/>
  <c r="H8" i="7"/>
  <c r="H27" i="7"/>
  <c r="H15" i="7"/>
  <c r="H47" i="8"/>
  <c r="H35" i="8"/>
  <c r="H46" i="7"/>
  <c r="H34" i="7"/>
  <c r="H22" i="7"/>
  <c r="H10" i="7"/>
  <c r="J2" i="8" a="1"/>
  <c r="H41" i="7"/>
  <c r="H29" i="7"/>
  <c r="H17" i="7"/>
  <c r="H5" i="7"/>
  <c r="H48" i="7"/>
  <c r="H36" i="7"/>
  <c r="H24" i="7"/>
  <c r="H12" i="7"/>
  <c r="H43" i="7"/>
  <c r="H31" i="7"/>
  <c r="H19" i="7"/>
  <c r="H7" i="7"/>
  <c r="H38" i="7"/>
  <c r="H26" i="7"/>
  <c r="H14" i="7"/>
  <c r="H45" i="7"/>
  <c r="H33" i="7"/>
  <c r="H21" i="7"/>
  <c r="H9" i="7"/>
  <c r="H40" i="7"/>
  <c r="H28" i="7"/>
  <c r="H16" i="7"/>
  <c r="H4" i="7"/>
  <c r="H30" i="7"/>
  <c r="H6" i="7"/>
  <c r="H47" i="7"/>
  <c r="H35" i="7"/>
  <c r="H23" i="7"/>
  <c r="H11" i="7"/>
  <c r="H36" i="8"/>
  <c r="H24" i="8"/>
  <c r="H12" i="8"/>
  <c r="H11" i="8"/>
  <c r="H30" i="8"/>
  <c r="H18" i="8"/>
  <c r="H25" i="8"/>
  <c r="H20" i="8"/>
  <c r="H34" i="8"/>
  <c r="H22" i="8"/>
  <c r="H31" i="8"/>
  <c r="H19" i="8"/>
  <c r="H7" i="8"/>
  <c r="H42" i="8"/>
  <c r="H49" i="8"/>
  <c r="H44" i="8"/>
  <c r="H27" i="8"/>
  <c r="H15" i="8"/>
  <c r="H29" i="8"/>
  <c r="H48" i="8"/>
  <c r="H43" i="8"/>
  <c r="H50" i="8"/>
  <c r="H38" i="8"/>
  <c r="H26" i="8"/>
  <c r="H14" i="8"/>
  <c r="H23" i="8"/>
  <c r="H6" i="8"/>
  <c r="H37" i="8"/>
  <c r="H13" i="8"/>
  <c r="H8" i="8"/>
  <c r="H51" i="8"/>
  <c r="H39" i="8"/>
  <c r="H3" i="8"/>
  <c r="H10" i="8"/>
  <c r="H45" i="8"/>
  <c r="H33" i="8"/>
  <c r="H21" i="8"/>
  <c r="H9" i="8"/>
  <c r="H32" i="8"/>
  <c r="H46" i="8"/>
  <c r="H41" i="8"/>
  <c r="H17" i="8"/>
  <c r="H5" i="8"/>
  <c r="H40" i="8"/>
  <c r="H28" i="8"/>
  <c r="H16" i="8"/>
  <c r="H4" i="8"/>
  <c r="J2" i="5" a="1"/>
  <c r="H76" i="4"/>
  <c r="H64" i="4"/>
  <c r="H52" i="4"/>
  <c r="H40" i="4"/>
  <c r="H28" i="4"/>
  <c r="H16" i="4"/>
  <c r="H4" i="4"/>
  <c r="H83" i="4"/>
  <c r="H71" i="4"/>
  <c r="H59" i="4"/>
  <c r="H47" i="4"/>
  <c r="H35" i="4"/>
  <c r="H23" i="4"/>
  <c r="H11" i="4"/>
  <c r="H78" i="4"/>
  <c r="H66" i="4"/>
  <c r="H54" i="4"/>
  <c r="H42" i="4"/>
  <c r="H30" i="4"/>
  <c r="H18" i="4"/>
  <c r="H6" i="4"/>
  <c r="H73" i="4"/>
  <c r="H61" i="4"/>
  <c r="H49" i="4"/>
  <c r="H37" i="4"/>
  <c r="H25" i="4"/>
  <c r="H13" i="4"/>
  <c r="H80" i="4"/>
  <c r="H68" i="4"/>
  <c r="H56" i="4"/>
  <c r="H44" i="4"/>
  <c r="H32" i="4"/>
  <c r="H20" i="4"/>
  <c r="H8" i="4"/>
  <c r="H75" i="4"/>
  <c r="H63" i="4"/>
  <c r="H51" i="4"/>
  <c r="H39" i="4"/>
  <c r="H27" i="4"/>
  <c r="H15" i="4"/>
  <c r="H3" i="4"/>
  <c r="H82" i="4"/>
  <c r="H70" i="4"/>
  <c r="H58" i="4"/>
  <c r="H46" i="4"/>
  <c r="H34" i="4"/>
  <c r="H22" i="4"/>
  <c r="H10" i="4"/>
  <c r="H77" i="4"/>
  <c r="H65" i="4"/>
  <c r="H53" i="4"/>
  <c r="H41" i="4"/>
  <c r="H29" i="4"/>
  <c r="H17" i="4"/>
  <c r="H5" i="4"/>
  <c r="H72" i="4"/>
  <c r="H60" i="4"/>
  <c r="H48" i="4"/>
  <c r="H36" i="4"/>
  <c r="H24" i="4"/>
  <c r="H12" i="4"/>
  <c r="H79" i="4"/>
  <c r="H67" i="4"/>
  <c r="H55" i="4"/>
  <c r="H43" i="4"/>
  <c r="H31" i="4"/>
  <c r="H19" i="4"/>
  <c r="H7" i="4"/>
  <c r="H74" i="4"/>
  <c r="H62" i="4"/>
  <c r="H50" i="4"/>
  <c r="H38" i="4"/>
  <c r="H26" i="4"/>
  <c r="H14" i="4"/>
  <c r="H81" i="4"/>
  <c r="H69" i="4"/>
  <c r="H57" i="4"/>
  <c r="H45" i="4"/>
  <c r="H33" i="4"/>
  <c r="H21" i="4"/>
  <c r="H9" i="4"/>
  <c r="H5" i="18"/>
  <c r="H17" i="18"/>
  <c r="H29" i="18"/>
  <c r="H41" i="18"/>
  <c r="H53" i="18"/>
  <c r="H65" i="18"/>
  <c r="H77" i="18"/>
  <c r="H62" i="18"/>
  <c r="H3" i="18"/>
  <c r="H63" i="18"/>
  <c r="H28" i="18"/>
  <c r="H6" i="18"/>
  <c r="H18" i="18"/>
  <c r="H30" i="18"/>
  <c r="H42" i="18"/>
  <c r="H54" i="18"/>
  <c r="H66" i="18"/>
  <c r="H78" i="18"/>
  <c r="H50" i="18"/>
  <c r="H51" i="18"/>
  <c r="H40" i="18"/>
  <c r="H7" i="18"/>
  <c r="H19" i="18"/>
  <c r="H31" i="18"/>
  <c r="H43" i="18"/>
  <c r="H55" i="18"/>
  <c r="H67" i="18"/>
  <c r="H79" i="18"/>
  <c r="H38" i="18"/>
  <c r="H27" i="18"/>
  <c r="H75" i="18"/>
  <c r="H16" i="18"/>
  <c r="H64" i="18"/>
  <c r="H8" i="18"/>
  <c r="H20" i="18"/>
  <c r="H32" i="18"/>
  <c r="H44" i="18"/>
  <c r="H56" i="18"/>
  <c r="H68" i="18"/>
  <c r="H22" i="18"/>
  <c r="H46" i="18"/>
  <c r="H70" i="18"/>
  <c r="H11" i="18"/>
  <c r="H23" i="18"/>
  <c r="H35" i="18"/>
  <c r="H47" i="18"/>
  <c r="H71" i="18"/>
  <c r="H24" i="18"/>
  <c r="H48" i="18"/>
  <c r="H72" i="18"/>
  <c r="H13" i="18"/>
  <c r="H37" i="18"/>
  <c r="H61" i="18"/>
  <c r="J2" i="18" a="1"/>
  <c r="H9" i="18"/>
  <c r="H21" i="18"/>
  <c r="H33" i="18"/>
  <c r="H45" i="18"/>
  <c r="H57" i="18"/>
  <c r="H69" i="18"/>
  <c r="H10" i="18"/>
  <c r="H34" i="18"/>
  <c r="H58" i="18"/>
  <c r="H59" i="18"/>
  <c r="H12" i="18"/>
  <c r="H36" i="18"/>
  <c r="H60" i="18"/>
  <c r="H25" i="18"/>
  <c r="H49" i="18"/>
  <c r="H73" i="18"/>
  <c r="H14" i="18"/>
  <c r="H26" i="18"/>
  <c r="H74" i="18"/>
  <c r="H15" i="18"/>
  <c r="H39" i="18"/>
  <c r="H4" i="18"/>
  <c r="H52" i="18"/>
  <c r="H76" i="18"/>
  <c r="J2" i="13" a="1"/>
  <c r="J2" i="7" a="1"/>
  <c r="J2" i="15" a="1"/>
  <c r="J3" i="9"/>
  <c r="K3" i="9" s="1" a="1"/>
  <c r="K3" i="9" s="1"/>
  <c r="K4" i="9" a="1"/>
  <c r="K4" i="9" s="1"/>
  <c r="K5" i="9" a="1"/>
  <c r="K5" i="9" s="1"/>
  <c r="K6" i="9" a="1"/>
  <c r="K6" i="9" s="1"/>
  <c r="K7" i="9" a="1"/>
  <c r="K7" i="9" s="1"/>
  <c r="H103" i="13"/>
  <c r="H112" i="13"/>
  <c r="H105" i="13"/>
  <c r="H111" i="13"/>
  <c r="H109" i="13"/>
  <c r="H110" i="13"/>
  <c r="H117" i="13"/>
  <c r="H115" i="13"/>
  <c r="H113" i="13"/>
  <c r="H118" i="13"/>
  <c r="H102" i="13"/>
  <c r="H116" i="13"/>
  <c r="H106" i="13"/>
  <c r="H114" i="13"/>
  <c r="H107" i="13"/>
  <c r="H104" i="13"/>
  <c r="H108" i="13"/>
  <c r="H12" i="9"/>
  <c r="H19" i="10"/>
  <c r="H18" i="10"/>
  <c r="H31" i="10"/>
  <c r="H5" i="10"/>
  <c r="H14" i="9"/>
  <c r="H24" i="10"/>
  <c r="H7" i="9"/>
  <c r="H19" i="9"/>
  <c r="H12" i="10"/>
  <c r="H30" i="10"/>
  <c r="H32" i="10"/>
  <c r="H20" i="10"/>
  <c r="H8" i="10"/>
  <c r="H15" i="9"/>
  <c r="H3" i="9"/>
  <c r="H27" i="10"/>
  <c r="H15" i="10"/>
  <c r="H3" i="10"/>
  <c r="H22" i="9"/>
  <c r="H10" i="9"/>
  <c r="H34" i="10"/>
  <c r="H22" i="10"/>
  <c r="H10" i="10"/>
  <c r="H17" i="9"/>
  <c r="H5" i="9"/>
  <c r="H29" i="10"/>
  <c r="H17" i="10"/>
  <c r="H9" i="9"/>
  <c r="H21" i="10"/>
  <c r="H16" i="9"/>
  <c r="H28" i="10"/>
  <c r="H23" i="9"/>
  <c r="H35" i="10"/>
  <c r="H23" i="10"/>
  <c r="H7" i="10"/>
  <c r="H36" i="10"/>
  <c r="H98" i="13"/>
  <c r="H26" i="10"/>
  <c r="H14" i="10"/>
  <c r="H33" i="10"/>
  <c r="H9" i="10"/>
  <c r="H4" i="9"/>
  <c r="H16" i="10"/>
  <c r="H4" i="10"/>
  <c r="H11" i="9"/>
  <c r="H11" i="10"/>
  <c r="H18" i="9"/>
  <c r="H6" i="10"/>
  <c r="H13" i="9"/>
  <c r="H21" i="9"/>
  <c r="H6" i="9"/>
  <c r="H25" i="10"/>
  <c r="H13" i="10"/>
  <c r="H20" i="9"/>
  <c r="H8" i="9"/>
  <c r="H97" i="13"/>
  <c r="H100" i="13"/>
  <c r="H99" i="13"/>
  <c r="H101" i="13"/>
  <c r="J2" i="8" l="1"/>
  <c r="K2" i="8" s="1" a="1"/>
  <c r="K2" i="8" s="1"/>
  <c r="K3" i="8" a="1"/>
  <c r="K3" i="8" s="1"/>
  <c r="K10" i="8" a="1"/>
  <c r="K10" i="8" s="1"/>
  <c r="K4" i="8" a="1"/>
  <c r="K4" i="8" s="1"/>
  <c r="K11" i="8" a="1"/>
  <c r="K11" i="8" s="1"/>
  <c r="K5" i="8" a="1"/>
  <c r="K5" i="8" s="1"/>
  <c r="K8" i="8" a="1"/>
  <c r="K8" i="8" s="1"/>
  <c r="K12" i="8" a="1"/>
  <c r="K12" i="8" s="1"/>
  <c r="K6" i="8" a="1"/>
  <c r="K6" i="8" s="1"/>
  <c r="K13" i="8" a="1"/>
  <c r="K13" i="8" s="1"/>
  <c r="K7" i="8" a="1"/>
  <c r="K7" i="8" s="1"/>
  <c r="K9" i="8" a="1"/>
  <c r="K9" i="8" s="1"/>
  <c r="J2" i="13"/>
  <c r="K2" i="13" s="1" a="1"/>
  <c r="K2" i="13" s="1"/>
  <c r="K7" i="13" a="1"/>
  <c r="K7" i="13" s="1"/>
  <c r="K13" i="13" a="1"/>
  <c r="K13" i="13" s="1"/>
  <c r="K19" i="13" a="1"/>
  <c r="K19" i="13" s="1"/>
  <c r="K8" i="13" a="1"/>
  <c r="K8" i="13" s="1"/>
  <c r="K14" i="13" a="1"/>
  <c r="K14" i="13" s="1"/>
  <c r="K20" i="13" a="1"/>
  <c r="K20" i="13" s="1"/>
  <c r="K18" i="13" a="1"/>
  <c r="K18" i="13" s="1"/>
  <c r="K3" i="13" a="1"/>
  <c r="K3" i="13" s="1"/>
  <c r="K9" i="13" a="1"/>
  <c r="K9" i="13" s="1"/>
  <c r="K15" i="13" a="1"/>
  <c r="K15" i="13" s="1"/>
  <c r="K4" i="13" a="1"/>
  <c r="K4" i="13" s="1"/>
  <c r="K10" i="13" a="1"/>
  <c r="K10" i="13" s="1"/>
  <c r="K16" i="13" a="1"/>
  <c r="K16" i="13" s="1"/>
  <c r="K5" i="13" a="1"/>
  <c r="K5" i="13" s="1"/>
  <c r="K11" i="13" a="1"/>
  <c r="K11" i="13" s="1"/>
  <c r="K17" i="13" a="1"/>
  <c r="K17" i="13" s="1"/>
  <c r="K6" i="13" a="1"/>
  <c r="K6" i="13" s="1"/>
  <c r="K12" i="13" a="1"/>
  <c r="K12" i="13" s="1"/>
  <c r="J2" i="5"/>
  <c r="K2" i="5" s="1" a="1"/>
  <c r="K2" i="5" s="1"/>
  <c r="K3" i="5" a="1"/>
  <c r="K3" i="5" s="1"/>
  <c r="K9" i="5" a="1"/>
  <c r="K9" i="5" s="1"/>
  <c r="K5" i="5" a="1"/>
  <c r="K5" i="5" s="1"/>
  <c r="K11" i="5" a="1"/>
  <c r="K11" i="5" s="1"/>
  <c r="K6" i="5" a="1"/>
  <c r="K6" i="5" s="1"/>
  <c r="K7" i="5" a="1"/>
  <c r="K7" i="5" s="1"/>
  <c r="K4" i="5" a="1"/>
  <c r="K4" i="5" s="1"/>
  <c r="K10" i="5" a="1"/>
  <c r="K10" i="5" s="1"/>
  <c r="K12" i="5" a="1"/>
  <c r="K12" i="5" s="1"/>
  <c r="K13" i="5" a="1"/>
  <c r="K13" i="5" s="1"/>
  <c r="K8" i="5" a="1"/>
  <c r="K8" i="5" s="1"/>
  <c r="J2" i="18"/>
  <c r="K2" i="18" s="1" a="1"/>
  <c r="K2" i="18" s="1"/>
  <c r="K3" i="18" a="1"/>
  <c r="K3" i="18" s="1"/>
  <c r="K9" i="18" a="1"/>
  <c r="K9" i="18" s="1"/>
  <c r="K15" i="18" a="1"/>
  <c r="K15" i="18" s="1"/>
  <c r="K14" i="18" a="1"/>
  <c r="K14" i="18" s="1"/>
  <c r="K4" i="18" a="1"/>
  <c r="K4" i="18" s="1"/>
  <c r="K10" i="18" a="1"/>
  <c r="K10" i="18" s="1"/>
  <c r="K16" i="18" a="1"/>
  <c r="K16" i="18" s="1"/>
  <c r="K6" i="18" a="1"/>
  <c r="K6" i="18" s="1"/>
  <c r="K13" i="18" a="1"/>
  <c r="K13" i="18" s="1"/>
  <c r="K5" i="18" a="1"/>
  <c r="K5" i="18" s="1"/>
  <c r="K11" i="18" a="1"/>
  <c r="K11" i="18" s="1"/>
  <c r="K12" i="18" a="1"/>
  <c r="K12" i="18" s="1"/>
  <c r="K7" i="18" a="1"/>
  <c r="K7" i="18" s="1"/>
  <c r="K8" i="18" a="1"/>
  <c r="K8" i="18" s="1"/>
  <c r="K2" i="17" a="1"/>
  <c r="K2" i="17" s="1"/>
  <c r="K3" i="17" a="1"/>
  <c r="K3" i="17" s="1"/>
  <c r="K4" i="17" a="1"/>
  <c r="K4" i="17" s="1"/>
  <c r="K11" i="17" a="1"/>
  <c r="K11" i="17" s="1"/>
  <c r="K5" i="17" a="1"/>
  <c r="K5" i="17" s="1"/>
  <c r="K12" i="17" a="1"/>
  <c r="K12" i="17" s="1"/>
  <c r="K6" i="17" a="1"/>
  <c r="K6" i="17" s="1"/>
  <c r="K13" i="17" a="1"/>
  <c r="K13" i="17" s="1"/>
  <c r="K7" i="17" a="1"/>
  <c r="K7" i="17" s="1"/>
  <c r="K15" i="17" a="1"/>
  <c r="K15" i="17" s="1"/>
  <c r="K9" i="17" a="1"/>
  <c r="K9" i="17" s="1"/>
  <c r="K10" i="17" a="1"/>
  <c r="K10" i="17" s="1"/>
  <c r="K14" i="17" a="1"/>
  <c r="K14" i="17" s="1"/>
  <c r="K16" i="17" a="1"/>
  <c r="K16" i="17" s="1"/>
  <c r="K17" i="17" a="1"/>
  <c r="K17" i="17" s="1"/>
  <c r="K8" i="17" a="1"/>
  <c r="K8" i="17" s="1"/>
  <c r="J2" i="7"/>
  <c r="K2" i="7" s="1" a="1"/>
  <c r="K2" i="7" s="1"/>
  <c r="K3" i="7" a="1"/>
  <c r="K3" i="7" s="1"/>
  <c r="K9" i="7" a="1"/>
  <c r="K9" i="7" s="1"/>
  <c r="K10" i="7" a="1"/>
  <c r="K10" i="7" s="1"/>
  <c r="K5" i="7" a="1"/>
  <c r="K5" i="7" s="1"/>
  <c r="K11" i="7" a="1"/>
  <c r="K11" i="7" s="1"/>
  <c r="K6" i="7" a="1"/>
  <c r="K6" i="7" s="1"/>
  <c r="K13" i="7" a="1"/>
  <c r="K13" i="7" s="1"/>
  <c r="K14" i="7" a="1"/>
  <c r="K14" i="7" s="1"/>
  <c r="K4" i="7" a="1"/>
  <c r="K4" i="7" s="1"/>
  <c r="K12" i="7" a="1"/>
  <c r="K12" i="7" s="1"/>
  <c r="K7" i="7" a="1"/>
  <c r="K7" i="7" s="1"/>
  <c r="K8" i="7" a="1"/>
  <c r="K8" i="7" s="1"/>
  <c r="J2" i="15"/>
  <c r="K2" i="15" s="1" a="1"/>
  <c r="K2" i="15" s="1"/>
  <c r="K3" i="15" a="1"/>
  <c r="K3" i="15" s="1"/>
  <c r="K4" i="15" a="1"/>
  <c r="K4" i="15" s="1"/>
  <c r="K5" i="15" a="1"/>
  <c r="K5" i="15" s="1"/>
  <c r="K7" i="15" a="1"/>
  <c r="K7" i="15" s="1"/>
  <c r="K12" i="15" a="1"/>
  <c r="K12" i="15" s="1"/>
  <c r="K13" i="15" a="1"/>
  <c r="K13" i="15" s="1"/>
  <c r="K14" i="15" a="1"/>
  <c r="K14" i="15" s="1"/>
  <c r="K6" i="15" a="1"/>
  <c r="K6" i="15" s="1"/>
  <c r="K15" i="15" a="1"/>
  <c r="K15" i="15" s="1"/>
  <c r="K8" i="15" a="1"/>
  <c r="K8" i="15" s="1"/>
  <c r="K9" i="15" a="1"/>
  <c r="K9" i="15" s="1"/>
  <c r="K10" i="15" a="1"/>
  <c r="K10" i="15" s="1"/>
  <c r="K11" i="15" a="1"/>
  <c r="K11" i="15" s="1"/>
  <c r="C2" i="15" l="1"/>
  <c r="H2" i="13" l="1"/>
  <c r="J2" i="6" l="1" a="1"/>
  <c r="H24" i="17"/>
  <c r="H61" i="17"/>
  <c r="H23" i="17"/>
  <c r="H35" i="17"/>
  <c r="H47" i="17"/>
  <c r="H59" i="17"/>
  <c r="H71" i="17"/>
  <c r="H83" i="17"/>
  <c r="H56" i="17"/>
  <c r="H80" i="17"/>
  <c r="H13" i="17"/>
  <c r="H25" i="17"/>
  <c r="H37" i="17"/>
  <c r="H4" i="17"/>
  <c r="H16" i="17"/>
  <c r="H28" i="17"/>
  <c r="H40" i="17"/>
  <c r="H52" i="17"/>
  <c r="H64" i="17"/>
  <c r="H76" i="17"/>
  <c r="H88" i="17"/>
  <c r="H72" i="17"/>
  <c r="H57" i="17"/>
  <c r="H69" i="17"/>
  <c r="H2" i="17"/>
  <c r="H26" i="17"/>
  <c r="H38" i="17"/>
  <c r="H50" i="17"/>
  <c r="H62" i="17"/>
  <c r="H74" i="17"/>
  <c r="H86" i="17"/>
  <c r="H48" i="17"/>
  <c r="H21" i="17"/>
  <c r="H33" i="17"/>
  <c r="H45" i="17"/>
  <c r="H81" i="17"/>
  <c r="H7" i="17"/>
  <c r="H19" i="17"/>
  <c r="H31" i="17"/>
  <c r="H43" i="17"/>
  <c r="H55" i="17"/>
  <c r="H67" i="17"/>
  <c r="H79" i="17"/>
  <c r="H91" i="17"/>
  <c r="H36" i="17"/>
  <c r="H60" i="17"/>
  <c r="H84" i="17"/>
  <c r="H17" i="17"/>
  <c r="H29" i="17"/>
  <c r="H41" i="17"/>
  <c r="H53" i="17"/>
  <c r="H65" i="17"/>
  <c r="H77" i="17"/>
  <c r="H89" i="17"/>
  <c r="H10" i="17"/>
  <c r="H22" i="17"/>
  <c r="H34" i="17"/>
  <c r="H46" i="17"/>
  <c r="H58" i="17"/>
  <c r="H70" i="17"/>
  <c r="H82" i="17"/>
  <c r="H27" i="17"/>
  <c r="H39" i="17"/>
  <c r="H51" i="17"/>
  <c r="H63" i="17"/>
  <c r="H75" i="17"/>
  <c r="H87" i="17"/>
  <c r="H20" i="17"/>
  <c r="H32" i="17"/>
  <c r="H44" i="17"/>
  <c r="H68" i="17"/>
  <c r="H49" i="17"/>
  <c r="H73" i="17"/>
  <c r="H85" i="17"/>
  <c r="H18" i="17"/>
  <c r="H30" i="17"/>
  <c r="H42" i="17"/>
  <c r="H54" i="17"/>
  <c r="H66" i="17"/>
  <c r="H78" i="17"/>
  <c r="H90" i="17"/>
  <c r="H2" i="18"/>
  <c r="H56" i="15"/>
  <c r="H2" i="15"/>
  <c r="H51" i="15"/>
  <c r="H58" i="15"/>
  <c r="H45" i="15"/>
  <c r="H53" i="15"/>
  <c r="H10" i="15"/>
  <c r="H22" i="15"/>
  <c r="H34" i="15"/>
  <c r="H60" i="15"/>
  <c r="H48" i="15"/>
  <c r="H55" i="15"/>
  <c r="H8" i="15"/>
  <c r="H20" i="15"/>
  <c r="H62" i="15"/>
  <c r="H50" i="15"/>
  <c r="H13" i="15"/>
  <c r="H57" i="15"/>
  <c r="H52" i="15"/>
  <c r="H59" i="15"/>
  <c r="H54" i="15"/>
  <c r="H61" i="15"/>
  <c r="H49" i="15"/>
  <c r="H5" i="17"/>
  <c r="H8" i="17"/>
  <c r="H11" i="17"/>
  <c r="H14" i="17"/>
  <c r="H3" i="17"/>
  <c r="H6" i="17"/>
  <c r="H9" i="17"/>
  <c r="H12" i="17"/>
  <c r="H15" i="17"/>
  <c r="H12" i="15"/>
  <c r="H24" i="15"/>
  <c r="H36" i="15"/>
  <c r="H46" i="15"/>
  <c r="H5" i="15"/>
  <c r="H3" i="15"/>
  <c r="H32" i="15"/>
  <c r="H6" i="15"/>
  <c r="H18" i="15"/>
  <c r="H30" i="15"/>
  <c r="H47" i="15"/>
  <c r="H11" i="15"/>
  <c r="H4" i="15"/>
  <c r="H16" i="15"/>
  <c r="H28" i="15"/>
  <c r="H40" i="15"/>
  <c r="H44" i="15"/>
  <c r="H9" i="15"/>
  <c r="H14" i="15"/>
  <c r="H26" i="15"/>
  <c r="H38" i="15"/>
  <c r="H7" i="15"/>
  <c r="H15" i="15"/>
  <c r="H17" i="15"/>
  <c r="H19" i="15"/>
  <c r="H21" i="15"/>
  <c r="H23" i="15"/>
  <c r="H25" i="15"/>
  <c r="H27" i="15"/>
  <c r="H29" i="15"/>
  <c r="H31" i="15"/>
  <c r="H33" i="15"/>
  <c r="H35" i="15"/>
  <c r="H37" i="15"/>
  <c r="H39" i="15"/>
  <c r="H41" i="15"/>
  <c r="H43" i="15"/>
  <c r="H42" i="15"/>
  <c r="J2" i="10" a="1"/>
  <c r="J2" i="4" a="1"/>
  <c r="H12" i="5"/>
  <c r="H90" i="13"/>
  <c r="H78" i="13"/>
  <c r="H66" i="13"/>
  <c r="H54" i="13"/>
  <c r="H42" i="13"/>
  <c r="H30" i="13"/>
  <c r="H18" i="13"/>
  <c r="H10" i="13"/>
  <c r="H89" i="13"/>
  <c r="H77" i="13"/>
  <c r="H65" i="13"/>
  <c r="H53" i="13"/>
  <c r="H41" i="13"/>
  <c r="H29" i="13"/>
  <c r="H17" i="13"/>
  <c r="H9" i="13"/>
  <c r="H88" i="13"/>
  <c r="H76" i="13"/>
  <c r="H64" i="13"/>
  <c r="H52" i="13"/>
  <c r="H40" i="13"/>
  <c r="H28" i="13"/>
  <c r="H16" i="13"/>
  <c r="H8" i="13"/>
  <c r="H87" i="13"/>
  <c r="H75" i="13"/>
  <c r="H63" i="13"/>
  <c r="H51" i="13"/>
  <c r="H39" i="13"/>
  <c r="H27" i="13"/>
  <c r="H15" i="13"/>
  <c r="H11" i="13"/>
  <c r="H94" i="13"/>
  <c r="H70" i="13"/>
  <c r="H46" i="13"/>
  <c r="H22" i="13"/>
  <c r="H6" i="13"/>
  <c r="H5" i="13"/>
  <c r="H4" i="13"/>
  <c r="H86" i="13"/>
  <c r="H74" i="13"/>
  <c r="H62" i="13"/>
  <c r="H50" i="13"/>
  <c r="H38" i="13"/>
  <c r="H26" i="13"/>
  <c r="H14" i="13"/>
  <c r="H82" i="13"/>
  <c r="H58" i="13"/>
  <c r="H34" i="13"/>
  <c r="H92" i="13"/>
  <c r="H80" i="13"/>
  <c r="H68" i="13"/>
  <c r="H56" i="13"/>
  <c r="H44" i="13"/>
  <c r="H32" i="13"/>
  <c r="H20" i="13"/>
  <c r="H85" i="13"/>
  <c r="H73" i="13"/>
  <c r="H61" i="13"/>
  <c r="H49" i="13"/>
  <c r="H37" i="13"/>
  <c r="H25" i="13"/>
  <c r="H13" i="13"/>
  <c r="H93" i="13"/>
  <c r="H81" i="13"/>
  <c r="H69" i="13"/>
  <c r="H57" i="13"/>
  <c r="H45" i="13"/>
  <c r="H33" i="13"/>
  <c r="H21" i="13"/>
  <c r="H91" i="13"/>
  <c r="H79" i="13"/>
  <c r="H67" i="13"/>
  <c r="H55" i="13"/>
  <c r="H43" i="13"/>
  <c r="H31" i="13"/>
  <c r="H19" i="13"/>
  <c r="H7" i="13"/>
  <c r="H3" i="13"/>
  <c r="H96" i="13"/>
  <c r="H84" i="13"/>
  <c r="H72" i="13"/>
  <c r="H60" i="13"/>
  <c r="H48" i="13"/>
  <c r="H36" i="13"/>
  <c r="H24" i="13"/>
  <c r="H12" i="13"/>
  <c r="H95" i="13"/>
  <c r="H83" i="13"/>
  <c r="H71" i="13"/>
  <c r="H59" i="13"/>
  <c r="H47" i="13"/>
  <c r="H35" i="13"/>
  <c r="H23" i="13"/>
  <c r="H2" i="9"/>
  <c r="H2" i="8"/>
  <c r="H43" i="5"/>
  <c r="H30" i="5"/>
  <c r="H15" i="5"/>
  <c r="H28" i="5"/>
  <c r="H11" i="5"/>
  <c r="H25" i="5"/>
  <c r="H24" i="5"/>
  <c r="H35" i="5"/>
  <c r="H31" i="5"/>
  <c r="H26" i="5"/>
  <c r="H32" i="5"/>
  <c r="H14" i="5"/>
  <c r="H13" i="5"/>
  <c r="H49" i="5"/>
  <c r="H47" i="5"/>
  <c r="H45" i="5"/>
  <c r="H27" i="5"/>
  <c r="H9" i="5"/>
  <c r="H44" i="5"/>
  <c r="H6" i="5"/>
  <c r="H3" i="5"/>
  <c r="H7" i="5"/>
  <c r="H42" i="5"/>
  <c r="H2" i="5"/>
  <c r="H40" i="5"/>
  <c r="H20" i="5"/>
  <c r="H39" i="5"/>
  <c r="H18" i="5"/>
  <c r="H5" i="5"/>
  <c r="H38" i="5"/>
  <c r="H16" i="5"/>
  <c r="H48" i="5"/>
  <c r="H33" i="5"/>
  <c r="H19" i="5"/>
  <c r="H4" i="5"/>
  <c r="H37" i="5"/>
  <c r="H23" i="5"/>
  <c r="H8" i="5"/>
  <c r="H36" i="5"/>
  <c r="H21" i="5"/>
  <c r="H46" i="5"/>
  <c r="H34" i="5"/>
  <c r="H22" i="5"/>
  <c r="H10" i="5"/>
  <c r="H41" i="5"/>
  <c r="H29" i="5"/>
  <c r="H17" i="5"/>
  <c r="H2" i="4"/>
  <c r="K3" i="6" l="1" a="1"/>
  <c r="K3" i="6" s="1"/>
  <c r="K9" i="6" a="1"/>
  <c r="K9" i="6" s="1"/>
  <c r="K15" i="6" a="1"/>
  <c r="K15" i="6" s="1"/>
  <c r="K4" i="6" a="1"/>
  <c r="K4" i="6" s="1"/>
  <c r="K10" i="6" a="1"/>
  <c r="K10" i="6" s="1"/>
  <c r="K5" i="6" a="1"/>
  <c r="K5" i="6" s="1"/>
  <c r="K11" i="6" a="1"/>
  <c r="K11" i="6" s="1"/>
  <c r="K6" i="6" a="1"/>
  <c r="K6" i="6" s="1"/>
  <c r="K12" i="6" a="1"/>
  <c r="K12" i="6" s="1"/>
  <c r="K7" i="6" a="1"/>
  <c r="K7" i="6" s="1"/>
  <c r="K13" i="6" a="1"/>
  <c r="K13" i="6" s="1"/>
  <c r="K8" i="6" a="1"/>
  <c r="K8" i="6" s="1"/>
  <c r="K14" i="6" a="1"/>
  <c r="K14" i="6" s="1"/>
  <c r="K3" i="10" a="1"/>
  <c r="K3" i="10" s="1"/>
  <c r="K9" i="10" a="1"/>
  <c r="K9" i="10" s="1"/>
  <c r="K4" i="10" a="1"/>
  <c r="K4" i="10" s="1"/>
  <c r="K10" i="10" a="1"/>
  <c r="K10" i="10" s="1"/>
  <c r="K5" i="10" a="1"/>
  <c r="K5" i="10" s="1"/>
  <c r="K6" i="10" a="1"/>
  <c r="K6" i="10" s="1"/>
  <c r="K7" i="10" a="1"/>
  <c r="K7" i="10" s="1"/>
  <c r="K8" i="10" a="1"/>
  <c r="K8" i="10" s="1"/>
  <c r="K14" i="4" a="1"/>
  <c r="K14" i="4" s="1"/>
  <c r="K12" i="4" a="1"/>
  <c r="K12" i="4" s="1"/>
  <c r="K6" i="4" a="1"/>
  <c r="K6" i="4" s="1"/>
  <c r="K8" i="4" a="1"/>
  <c r="K8" i="4" s="1"/>
  <c r="K15" i="4" a="1"/>
  <c r="K15" i="4" s="1"/>
  <c r="K9" i="4" a="1"/>
  <c r="K9" i="4" s="1"/>
  <c r="K16" i="4" a="1"/>
  <c r="K16" i="4" s="1"/>
  <c r="K10" i="4" a="1"/>
  <c r="K10" i="4" s="1"/>
  <c r="K17" i="4" a="1"/>
  <c r="K17" i="4" s="1"/>
  <c r="K4" i="4" a="1"/>
  <c r="K4" i="4" s="1"/>
  <c r="K11" i="4" a="1"/>
  <c r="K11" i="4" s="1"/>
  <c r="K5" i="4" a="1"/>
  <c r="K5" i="4" s="1"/>
  <c r="K18" i="4" a="1"/>
  <c r="K18" i="4" s="1"/>
  <c r="K19" i="4" a="1"/>
  <c r="K19" i="4" s="1"/>
  <c r="K13" i="4" a="1"/>
  <c r="K13" i="4" s="1"/>
  <c r="K7" i="4" a="1"/>
  <c r="K7" i="4" s="1"/>
  <c r="J2" i="6"/>
  <c r="K2" i="6" s="1" a="1"/>
  <c r="K2" i="6" s="1"/>
  <c r="J2" i="10"/>
  <c r="K2" i="10" s="1" a="1"/>
  <c r="K2" i="10" s="1"/>
  <c r="J2" i="4"/>
  <c r="K2" i="4" s="1" a="1"/>
  <c r="K2" i="4" s="1"/>
  <c r="K3" i="4" a="1"/>
  <c r="K3" i="4" s="1"/>
  <c r="H2" i="10" l="1"/>
  <c r="H2" i="7"/>
  <c r="H4" i="6"/>
  <c r="H3" i="6"/>
  <c r="H2" i="6"/>
  <c r="H14" i="6"/>
  <c r="H26" i="6"/>
  <c r="H38" i="6"/>
  <c r="H15" i="6"/>
  <c r="H27" i="6"/>
  <c r="H39" i="6"/>
  <c r="H16" i="6"/>
  <c r="H28" i="6"/>
  <c r="H40" i="6"/>
  <c r="H5" i="6"/>
  <c r="H17" i="6"/>
  <c r="H29" i="6"/>
  <c r="H41" i="6"/>
  <c r="H6" i="6"/>
  <c r="H18" i="6"/>
  <c r="H30" i="6"/>
  <c r="H42" i="6"/>
  <c r="H7" i="6"/>
  <c r="H19" i="6"/>
  <c r="H31" i="6"/>
  <c r="H43" i="6"/>
  <c r="H8" i="6"/>
  <c r="H20" i="6"/>
  <c r="H32" i="6"/>
  <c r="H44" i="6"/>
  <c r="H9" i="6"/>
  <c r="H21" i="6"/>
  <c r="H33" i="6"/>
  <c r="H45" i="6"/>
  <c r="H10" i="6"/>
  <c r="H22" i="6"/>
  <c r="H34" i="6"/>
  <c r="H46" i="6"/>
  <c r="H11" i="6"/>
  <c r="H23" i="6"/>
  <c r="H35" i="6"/>
  <c r="H12" i="6"/>
  <c r="H24" i="6"/>
  <c r="H36" i="6"/>
  <c r="H13" i="6"/>
  <c r="H25" i="6"/>
  <c r="H37" i="6"/>
  <c r="F2" i="2"/>
  <c r="C2" i="2"/>
  <c r="D2" i="2"/>
  <c r="E2" i="2"/>
  <c r="G2" i="2"/>
  <c r="K19" i="2" l="1" a="1"/>
  <c r="K19" i="2" s="1"/>
  <c r="J2" i="2" a="1"/>
  <c r="H5" i="2"/>
  <c r="H35" i="2"/>
  <c r="H21" i="2"/>
  <c r="H8" i="2"/>
  <c r="H70" i="2"/>
  <c r="H29" i="2"/>
  <c r="H43" i="2"/>
  <c r="H81" i="2"/>
  <c r="H28" i="2"/>
  <c r="H58" i="2"/>
  <c r="H69" i="2"/>
  <c r="H83" i="2"/>
  <c r="H78" i="2"/>
  <c r="H46" i="2"/>
  <c r="H19" i="2"/>
  <c r="H4" i="2"/>
  <c r="H30" i="2"/>
  <c r="H75" i="2"/>
  <c r="H84" i="2"/>
  <c r="H45" i="2"/>
  <c r="H18" i="2"/>
  <c r="H63" i="2"/>
  <c r="H60" i="2"/>
  <c r="H33" i="2"/>
  <c r="H92" i="2"/>
  <c r="H73" i="2"/>
  <c r="H10" i="2"/>
  <c r="H86" i="2"/>
  <c r="H6" i="2"/>
  <c r="H61" i="2"/>
  <c r="H101" i="2"/>
  <c r="H74" i="2"/>
  <c r="H72" i="2"/>
  <c r="H49" i="2"/>
  <c r="H89" i="2"/>
  <c r="H62" i="2"/>
  <c r="H44" i="2"/>
  <c r="H77" i="2"/>
  <c r="H50" i="2"/>
  <c r="H71" i="2"/>
  <c r="H25" i="2"/>
  <c r="H65" i="2"/>
  <c r="H26" i="2"/>
  <c r="H20" i="2"/>
  <c r="H94" i="2"/>
  <c r="H53" i="2"/>
  <c r="H52" i="2"/>
  <c r="H47" i="2"/>
  <c r="H82" i="2"/>
  <c r="H67" i="2"/>
  <c r="H40" i="2"/>
  <c r="H55" i="2"/>
  <c r="H11" i="2"/>
  <c r="H90" i="2"/>
  <c r="H99" i="2"/>
  <c r="H17" i="2"/>
  <c r="H31" i="2"/>
  <c r="H16" i="2"/>
  <c r="H54" i="2"/>
  <c r="H87" i="2"/>
  <c r="H96" i="2"/>
  <c r="H57" i="2"/>
  <c r="H23" i="2"/>
  <c r="H97" i="2"/>
  <c r="H34" i="2"/>
  <c r="H7" i="2"/>
  <c r="H66" i="2"/>
  <c r="H85" i="2"/>
  <c r="H22" i="2"/>
  <c r="H98" i="2"/>
  <c r="H42" i="2"/>
  <c r="H51" i="2"/>
  <c r="H48" i="2"/>
  <c r="H9" i="2"/>
  <c r="H80" i="2"/>
  <c r="H39" i="2"/>
  <c r="H36" i="2"/>
  <c r="H100" i="2"/>
  <c r="H56" i="2"/>
  <c r="H27" i="2"/>
  <c r="H24" i="2"/>
  <c r="H88" i="2"/>
  <c r="H37" i="2"/>
  <c r="H15" i="2"/>
  <c r="H12" i="2"/>
  <c r="H76" i="2"/>
  <c r="H32" i="2"/>
  <c r="H3" i="2"/>
  <c r="H91" i="2"/>
  <c r="H64" i="2"/>
  <c r="H59" i="2"/>
  <c r="H13" i="2"/>
  <c r="H79" i="2"/>
  <c r="H14" i="2"/>
  <c r="H38" i="2"/>
  <c r="H68" i="2"/>
  <c r="H41" i="2"/>
  <c r="H93" i="2"/>
  <c r="H95" i="2"/>
  <c r="H2" i="2"/>
  <c r="J2" i="2" l="1"/>
  <c r="K2" i="2" s="1" a="1"/>
  <c r="K2" i="2" s="1"/>
  <c r="K9" i="2" a="1"/>
  <c r="K9" i="2" s="1"/>
  <c r="K18" i="2" a="1"/>
  <c r="K18" i="2" s="1"/>
  <c r="K3" i="2" a="1"/>
  <c r="K3" i="2" s="1"/>
  <c r="K10" i="2" a="1"/>
  <c r="K10" i="2" s="1"/>
  <c r="K4" i="2" a="1"/>
  <c r="K4" i="2" s="1"/>
  <c r="K11" i="2" a="1"/>
  <c r="K11" i="2" s="1"/>
  <c r="K8" i="2" a="1"/>
  <c r="K8" i="2" s="1"/>
  <c r="K12" i="2" a="1"/>
  <c r="K12" i="2" s="1"/>
  <c r="K5" i="2" a="1"/>
  <c r="K5" i="2" s="1"/>
  <c r="K13" i="2" a="1"/>
  <c r="K13" i="2" s="1"/>
  <c r="K6" i="2" a="1"/>
  <c r="K6" i="2" s="1"/>
  <c r="K14" i="2" a="1"/>
  <c r="K14" i="2" s="1"/>
  <c r="K15" i="2" a="1"/>
  <c r="K15" i="2" s="1"/>
  <c r="K7" i="2" a="1"/>
  <c r="K7" i="2" s="1"/>
  <c r="K16" i="2" a="1"/>
  <c r="K16" i="2" s="1"/>
  <c r="K17" i="2" a="1"/>
  <c r="K17" i="2" s="1"/>
  <c r="J10" i="10"/>
  <c r="J9" i="10"/>
  <c r="J8" i="10"/>
  <c r="J7" i="10"/>
  <c r="J6" i="10"/>
  <c r="J5" i="10"/>
  <c r="J4" i="10"/>
  <c r="J3" i="10"/>
  <c r="J7" i="9"/>
  <c r="J6" i="9"/>
  <c r="J5" i="9"/>
  <c r="J4" i="9"/>
  <c r="J13" i="8"/>
  <c r="J12" i="8"/>
  <c r="J11" i="8"/>
  <c r="J10" i="8"/>
  <c r="J9" i="8"/>
  <c r="J8" i="8"/>
  <c r="J7" i="8"/>
  <c r="J6" i="8"/>
  <c r="J5" i="8"/>
  <c r="J4" i="8"/>
  <c r="J3" i="8"/>
  <c r="J14" i="7"/>
  <c r="J13" i="7"/>
  <c r="J12" i="7"/>
  <c r="J11" i="7"/>
  <c r="J10" i="7"/>
  <c r="J9" i="7"/>
  <c r="J8" i="7"/>
  <c r="J7" i="7"/>
  <c r="J6" i="7"/>
  <c r="J5" i="7"/>
  <c r="J4" i="7"/>
  <c r="J3" i="7"/>
  <c r="J15" i="6"/>
  <c r="J14" i="6"/>
  <c r="J13" i="6"/>
  <c r="J12" i="6"/>
  <c r="J11" i="6"/>
  <c r="J10" i="6"/>
  <c r="J9" i="6"/>
  <c r="J8" i="6"/>
  <c r="J7" i="6"/>
  <c r="J6" i="6"/>
  <c r="J5" i="6"/>
  <c r="J4" i="6"/>
  <c r="J3" i="6"/>
  <c r="J13" i="5"/>
  <c r="J12" i="5"/>
  <c r="J11" i="5"/>
  <c r="J10" i="5"/>
  <c r="J9" i="5"/>
  <c r="J8" i="5"/>
  <c r="J7" i="5"/>
  <c r="J6" i="5"/>
  <c r="J5" i="5"/>
  <c r="J4" i="5"/>
  <c r="J3" i="5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J20" i="13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J5" i="13"/>
  <c r="J4" i="13"/>
  <c r="J3" i="13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J4" i="17"/>
  <c r="J3" i="17"/>
  <c r="J15" i="15"/>
  <c r="J14" i="15"/>
  <c r="J13" i="15"/>
  <c r="J12" i="15"/>
  <c r="J11" i="15"/>
  <c r="J10" i="15"/>
  <c r="J9" i="15"/>
  <c r="J8" i="15"/>
  <c r="J7" i="15"/>
  <c r="J6" i="15"/>
  <c r="J5" i="15"/>
  <c r="J4" i="15"/>
  <c r="J3" i="1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<sst xmlns="http://schemas.openxmlformats.org/spreadsheetml/2006/main" count="184" uniqueCount="20">
  <si>
    <t>Place</t>
  </si>
  <si>
    <t>BIB No</t>
  </si>
  <si>
    <t>Gender</t>
  </si>
  <si>
    <t>Name</t>
  </si>
  <si>
    <t>Club</t>
  </si>
  <si>
    <t>Event Age Group</t>
  </si>
  <si>
    <t>Surname</t>
  </si>
  <si>
    <t>First Name</t>
  </si>
  <si>
    <t>Count</t>
  </si>
  <si>
    <t>Unique Club List</t>
  </si>
  <si>
    <t>Team Score</t>
  </si>
  <si>
    <t>1st</t>
  </si>
  <si>
    <t>2nd</t>
  </si>
  <si>
    <t>3rd</t>
  </si>
  <si>
    <t>4th</t>
  </si>
  <si>
    <t>Team Placing</t>
  </si>
  <si>
    <t>(4th Runner 37th place)</t>
  </si>
  <si>
    <t>(4th Runner 33rd place)</t>
  </si>
  <si>
    <t>(4th runner placed 23rd)</t>
  </si>
  <si>
    <t>(4th runner placed 16th)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</si>
</sst>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4" tint="0.79998168889431442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0" fontId="1" fillId="2" borderId="3" xfId="0" applyFont="1" applyFill="1" applyBorder="1"/>
    <xf numFmtId="1" fontId="1" fillId="2" borderId="4" xfId="0" applyNumberFormat="1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0" fillId="3" borderId="2" xfId="0" applyFill="1" applyBorder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6" borderId="3" xfId="0" applyFill="1" applyBorder="1" applyAlignment="1">
      <alignment horizontal="left"/>
    </xf>
    <xf numFmtId="0" fontId="0" fillId="7" borderId="0" xfId="0" applyFill="1"/>
    <xf numFmtId="0" fontId="0" fillId="6" borderId="4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9" borderId="0" xfId="0" applyFill="1"/>
    <xf numFmtId="0" fontId="0" fillId="8" borderId="4" xfId="0" applyFill="1" applyBorder="1" applyAlignment="1">
      <alignment horizontal="left"/>
    </xf>
    <xf numFmtId="0" fontId="0" fillId="7" borderId="0" xfId="0" applyFont="1" applyFill="1" applyAlignment="1">
      <alignment horizontal="left"/>
    </xf>
    <xf numFmtId="0" fontId="0" fillId="7" borderId="0" xfId="0" applyFont="1" applyFill="1"/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horizontal="center"/>
    </xf>
    <xf numFmtId="0" fontId="0" fillId="6" borderId="2" xfId="0" applyFill="1" applyBorder="1" applyAlignment="1">
      <alignment horizontal="left"/>
    </xf>
    <xf numFmtId="0" fontId="3" fillId="7" borderId="0" xfId="0" applyFont="1" applyFill="1"/>
    <xf numFmtId="0" fontId="3" fillId="7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5" xfId="0" applyFill="1" applyBorder="1" applyAlignment="1">
      <alignment horizontal="left"/>
    </xf>
    <xf numFmtId="0" fontId="0" fillId="8" borderId="2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0" fillId="9" borderId="3" xfId="0" applyFill="1" applyBorder="1" applyAlignment="1">
      <alignment horizontal="center"/>
    </xf>
    <xf numFmtId="0" fontId="0" fillId="9" borderId="0" xfId="0" applyFont="1" applyFill="1" applyAlignment="1">
      <alignment horizontal="left"/>
    </xf>
    <xf numFmtId="0" fontId="0" fillId="8" borderId="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0" fontId="0" fillId="8" borderId="5" xfId="0" applyFill="1" applyBorder="1" applyAlignment="1">
      <alignment horizontal="left"/>
    </xf>
    <xf numFmtId="0" fontId="0" fillId="9" borderId="0" xfId="0" applyFont="1" applyFill="1"/>
    <xf numFmtId="0" fontId="0" fillId="7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3" fillId="9" borderId="0" xfId="0" applyFont="1" applyFill="1"/>
    <xf numFmtId="0" fontId="3" fillId="9" borderId="0" xfId="0" applyFont="1" applyFill="1" applyAlignment="1">
      <alignment horizontal="left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ator/Downloads/E4S%20Uneven%20Ag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even 26"/>
      <sheetName val="Juniors"/>
    </sheetNames>
    <sheetDataSet>
      <sheetData sheetId="0">
        <row r="1">
          <cell r="A1" t="str">
            <v>Bib No</v>
          </cell>
          <cell r="B1" t="str">
            <v>URN</v>
          </cell>
          <cell r="C1" t="str">
            <v>Event</v>
          </cell>
          <cell r="D1" t="str">
            <v>Event Age Group</v>
          </cell>
          <cell r="E1" t="str">
            <v>Firstname</v>
          </cell>
          <cell r="F1" t="str">
            <v>Surname</v>
          </cell>
          <cell r="G1" t="str">
            <v>Gender</v>
          </cell>
          <cell r="H1" t="str">
            <v>Club</v>
          </cell>
          <cell r="I1" t="str">
            <v>Ronan BIB No</v>
          </cell>
        </row>
        <row r="2">
          <cell r="A2">
            <v>1</v>
          </cell>
          <cell r="B2">
            <v>481920</v>
          </cell>
          <cell r="C2" t="str">
            <v>800m F-Under 9</v>
          </cell>
          <cell r="D2" t="str">
            <v>Under 9</v>
          </cell>
          <cell r="E2" t="str">
            <v>Ingrid Aleksandra</v>
          </cell>
          <cell r="F2" t="str">
            <v>PADULA</v>
          </cell>
          <cell r="G2" t="str">
            <v>F</v>
          </cell>
          <cell r="H2" t="str">
            <v>Balbriggan and District A.C.</v>
          </cell>
        </row>
        <row r="3">
          <cell r="A3">
            <v>3</v>
          </cell>
          <cell r="B3">
            <v>492324</v>
          </cell>
          <cell r="C3" t="str">
            <v>1500m M-Under 11</v>
          </cell>
          <cell r="D3" t="str">
            <v>Under 11</v>
          </cell>
          <cell r="E3" t="str">
            <v>Alex</v>
          </cell>
          <cell r="F3" t="str">
            <v>IGLESIAS WILSON</v>
          </cell>
          <cell r="G3" t="str">
            <v>M</v>
          </cell>
          <cell r="H3" t="str">
            <v>Balbriggan and District A.C.</v>
          </cell>
        </row>
        <row r="4">
          <cell r="A4">
            <v>2</v>
          </cell>
          <cell r="B4">
            <v>483474</v>
          </cell>
          <cell r="C4" t="str">
            <v>800m M-Under 9</v>
          </cell>
          <cell r="D4" t="str">
            <v>Under 8</v>
          </cell>
          <cell r="E4" t="str">
            <v>Eoghan</v>
          </cell>
          <cell r="F4" t="str">
            <v>GRIMES</v>
          </cell>
          <cell r="G4" t="str">
            <v>M</v>
          </cell>
          <cell r="H4" t="str">
            <v>Balbriggan and District A.C.</v>
          </cell>
        </row>
        <row r="5">
          <cell r="A5">
            <v>4</v>
          </cell>
          <cell r="B5">
            <v>466447</v>
          </cell>
          <cell r="C5" t="str">
            <v>1500m F-Under 11</v>
          </cell>
          <cell r="D5" t="str">
            <v>Under 10</v>
          </cell>
          <cell r="E5" t="str">
            <v>Margaret</v>
          </cell>
          <cell r="F5" t="str">
            <v>MCCLUSKEY-LAMBERT</v>
          </cell>
          <cell r="G5" t="str">
            <v>F</v>
          </cell>
          <cell r="H5" t="str">
            <v>Ballymun A.C.</v>
          </cell>
        </row>
        <row r="6">
          <cell r="A6">
            <v>5</v>
          </cell>
          <cell r="B6">
            <v>471846</v>
          </cell>
          <cell r="C6" t="str">
            <v>1500m F-Under 11</v>
          </cell>
          <cell r="D6" t="str">
            <v>Under 11</v>
          </cell>
          <cell r="E6" t="str">
            <v>Niamh</v>
          </cell>
          <cell r="F6" t="str">
            <v>KELLY</v>
          </cell>
          <cell r="G6" t="str">
            <v>F</v>
          </cell>
          <cell r="H6" t="str">
            <v>Ballymun A.C.</v>
          </cell>
        </row>
        <row r="7">
          <cell r="A7">
            <v>6</v>
          </cell>
          <cell r="B7">
            <v>499443</v>
          </cell>
          <cell r="C7" t="str">
            <v>2500m F-Under 13</v>
          </cell>
          <cell r="D7" t="str">
            <v>Under 13</v>
          </cell>
          <cell r="E7" t="str">
            <v>Anne Marie</v>
          </cell>
          <cell r="F7" t="str">
            <v>MC CLUSKEY</v>
          </cell>
          <cell r="G7" t="str">
            <v>F</v>
          </cell>
          <cell r="H7" t="str">
            <v>Ballymun A.C.</v>
          </cell>
        </row>
        <row r="8">
          <cell r="A8">
            <v>7</v>
          </cell>
          <cell r="B8">
            <v>465503</v>
          </cell>
          <cell r="C8" t="str">
            <v>3000m  F-Under 15</v>
          </cell>
          <cell r="D8" t="str">
            <v>Under 15</v>
          </cell>
          <cell r="E8" t="str">
            <v>Poppy</v>
          </cell>
          <cell r="F8" t="str">
            <v>DEANS</v>
          </cell>
          <cell r="G8" t="str">
            <v>F</v>
          </cell>
          <cell r="H8" t="str">
            <v>Ballymun A.C.</v>
          </cell>
        </row>
        <row r="9">
          <cell r="A9">
            <v>8</v>
          </cell>
          <cell r="B9">
            <v>448376</v>
          </cell>
          <cell r="C9" t="str">
            <v>3000m  F-Under 15</v>
          </cell>
          <cell r="D9" t="str">
            <v>Under 15</v>
          </cell>
          <cell r="E9" t="str">
            <v>Olivia</v>
          </cell>
          <cell r="F9" t="str">
            <v>KORPACZ</v>
          </cell>
          <cell r="G9" t="str">
            <v>F</v>
          </cell>
          <cell r="H9" t="str">
            <v>Ballymun A.C.</v>
          </cell>
        </row>
        <row r="10">
          <cell r="A10">
            <v>9</v>
          </cell>
          <cell r="B10">
            <v>499442</v>
          </cell>
          <cell r="C10" t="str">
            <v>3000m  F-Under 15</v>
          </cell>
          <cell r="D10" t="str">
            <v>Under 15</v>
          </cell>
          <cell r="E10" t="str">
            <v>Sarah Kathleen</v>
          </cell>
          <cell r="F10" t="str">
            <v>MC CLUSKEY</v>
          </cell>
          <cell r="G10" t="str">
            <v>F</v>
          </cell>
          <cell r="H10" t="str">
            <v>Ballymun A.C.</v>
          </cell>
        </row>
        <row r="11">
          <cell r="A11">
            <v>10</v>
          </cell>
          <cell r="B11">
            <v>423638</v>
          </cell>
          <cell r="C11" t="str">
            <v>3000m  F-Under 15</v>
          </cell>
          <cell r="D11" t="str">
            <v>Under 15</v>
          </cell>
          <cell r="E11" t="str">
            <v>Emma</v>
          </cell>
          <cell r="F11" t="str">
            <v>O CONNOR</v>
          </cell>
          <cell r="G11" t="str">
            <v>F</v>
          </cell>
          <cell r="H11" t="str">
            <v>Ballymun A.C.</v>
          </cell>
        </row>
        <row r="12">
          <cell r="A12">
            <v>11</v>
          </cell>
          <cell r="B12">
            <v>427514</v>
          </cell>
          <cell r="C12" t="str">
            <v>4000m F-Under 17</v>
          </cell>
          <cell r="D12" t="str">
            <v>Under 16</v>
          </cell>
          <cell r="E12" t="str">
            <v>Zoe</v>
          </cell>
          <cell r="F12" t="str">
            <v>BRENNAN</v>
          </cell>
          <cell r="G12" t="str">
            <v>F</v>
          </cell>
          <cell r="H12" t="str">
            <v>Ballymun A.C.</v>
          </cell>
        </row>
        <row r="13">
          <cell r="A13">
            <v>12</v>
          </cell>
          <cell r="B13">
            <v>472420</v>
          </cell>
          <cell r="C13" t="str">
            <v>4000m F-Under 17</v>
          </cell>
          <cell r="D13" t="str">
            <v>Under 16</v>
          </cell>
          <cell r="E13" t="str">
            <v>Kyia</v>
          </cell>
          <cell r="F13" t="str">
            <v>LEDWIDGE</v>
          </cell>
          <cell r="G13" t="str">
            <v>F</v>
          </cell>
          <cell r="H13" t="str">
            <v>Ballymun A.C.</v>
          </cell>
        </row>
        <row r="14">
          <cell r="A14">
            <v>13</v>
          </cell>
          <cell r="B14">
            <v>423641</v>
          </cell>
          <cell r="C14" t="str">
            <v>3000m  M-Under 15</v>
          </cell>
          <cell r="D14" t="str">
            <v>Under 14</v>
          </cell>
          <cell r="E14" t="str">
            <v>Tadgh</v>
          </cell>
          <cell r="F14" t="str">
            <v>PIGOTT</v>
          </cell>
          <cell r="G14" t="str">
            <v>M</v>
          </cell>
          <cell r="H14" t="str">
            <v>Ballymun A.C.</v>
          </cell>
        </row>
        <row r="15">
          <cell r="A15">
            <v>14</v>
          </cell>
          <cell r="B15">
            <v>471848</v>
          </cell>
          <cell r="C15" t="str">
            <v>4000m M-Under 17</v>
          </cell>
          <cell r="D15" t="str">
            <v>Under 17</v>
          </cell>
          <cell r="E15" t="str">
            <v>James</v>
          </cell>
          <cell r="F15" t="str">
            <v>MAC CLUSKEY LAMBERT</v>
          </cell>
          <cell r="G15" t="str">
            <v>M</v>
          </cell>
          <cell r="H15" t="str">
            <v>Ballymun A.C.</v>
          </cell>
        </row>
        <row r="16">
          <cell r="A16">
            <v>15</v>
          </cell>
          <cell r="B16">
            <v>423637</v>
          </cell>
          <cell r="C16" t="str">
            <v>4000m M-Under 17</v>
          </cell>
          <cell r="D16" t="str">
            <v>Under 17</v>
          </cell>
          <cell r="E16" t="str">
            <v>Shane</v>
          </cell>
          <cell r="F16" t="str">
            <v>O CONNOR</v>
          </cell>
          <cell r="G16" t="str">
            <v>M</v>
          </cell>
          <cell r="H16" t="str">
            <v>Ballymun A.C.</v>
          </cell>
        </row>
        <row r="17">
          <cell r="A17">
            <v>23</v>
          </cell>
          <cell r="B17">
            <v>428100</v>
          </cell>
          <cell r="C17" t="str">
            <v>1500m F-Under 11</v>
          </cell>
          <cell r="D17" t="str">
            <v>Under 10</v>
          </cell>
          <cell r="E17" t="str">
            <v>Méabh</v>
          </cell>
          <cell r="F17" t="str">
            <v>BRENNAN</v>
          </cell>
          <cell r="G17" t="str">
            <v>F</v>
          </cell>
          <cell r="H17" t="str">
            <v>Blackrock (Dublin) A.C.</v>
          </cell>
        </row>
        <row r="18">
          <cell r="A18">
            <v>24</v>
          </cell>
          <cell r="B18">
            <v>428337</v>
          </cell>
          <cell r="C18" t="str">
            <v>1500m F-Under 11</v>
          </cell>
          <cell r="D18" t="str">
            <v>Under 10</v>
          </cell>
          <cell r="E18" t="str">
            <v>Síofra</v>
          </cell>
          <cell r="F18" t="str">
            <v>DOYLE</v>
          </cell>
          <cell r="G18" t="str">
            <v>F</v>
          </cell>
          <cell r="H18" t="str">
            <v>Blackrock (Dublin) A.C.</v>
          </cell>
        </row>
        <row r="19">
          <cell r="A19">
            <v>25</v>
          </cell>
          <cell r="B19">
            <v>482837</v>
          </cell>
          <cell r="C19" t="str">
            <v>1500m F-Under 11</v>
          </cell>
          <cell r="D19" t="str">
            <v>Under 10</v>
          </cell>
          <cell r="E19" t="str">
            <v>Kate</v>
          </cell>
          <cell r="F19" t="str">
            <v>MEEGAN</v>
          </cell>
          <cell r="G19" t="str">
            <v>F</v>
          </cell>
          <cell r="H19" t="str">
            <v>Blackrock (Dublin) A.C.</v>
          </cell>
        </row>
        <row r="20">
          <cell r="A20">
            <v>26</v>
          </cell>
          <cell r="B20">
            <v>441249</v>
          </cell>
          <cell r="C20" t="str">
            <v>1500m F-Under 11</v>
          </cell>
          <cell r="D20" t="str">
            <v>Under 11</v>
          </cell>
          <cell r="E20" t="str">
            <v>Lily</v>
          </cell>
          <cell r="F20" t="str">
            <v>CONLON</v>
          </cell>
          <cell r="G20" t="str">
            <v>F</v>
          </cell>
          <cell r="H20" t="str">
            <v>Blackrock (Dublin) A.C.</v>
          </cell>
        </row>
        <row r="21">
          <cell r="A21">
            <v>27</v>
          </cell>
          <cell r="B21">
            <v>469851</v>
          </cell>
          <cell r="C21" t="str">
            <v>1500m F-Under 11</v>
          </cell>
          <cell r="D21" t="str">
            <v>Under 11</v>
          </cell>
          <cell r="E21" t="str">
            <v>Anabelle</v>
          </cell>
          <cell r="F21" t="str">
            <v>DARMODY</v>
          </cell>
          <cell r="G21" t="str">
            <v>F</v>
          </cell>
          <cell r="H21" t="str">
            <v>Blackrock (Dublin) A.C.</v>
          </cell>
        </row>
        <row r="22">
          <cell r="A22">
            <v>28</v>
          </cell>
          <cell r="B22">
            <v>477731</v>
          </cell>
          <cell r="C22" t="str">
            <v>1500m F-Under 11</v>
          </cell>
          <cell r="D22" t="str">
            <v>Under 11</v>
          </cell>
          <cell r="E22" t="str">
            <v>Ivy Florence</v>
          </cell>
          <cell r="F22" t="str">
            <v>HARVEY</v>
          </cell>
          <cell r="G22" t="str">
            <v>F</v>
          </cell>
          <cell r="H22" t="str">
            <v>Blackrock (Dublin) A.C.</v>
          </cell>
        </row>
        <row r="23">
          <cell r="A23">
            <v>29</v>
          </cell>
          <cell r="B23">
            <v>482819</v>
          </cell>
          <cell r="C23" t="str">
            <v>1500m F-Under 11</v>
          </cell>
          <cell r="D23" t="str">
            <v>Under 11</v>
          </cell>
          <cell r="E23" t="str">
            <v>Hanaé</v>
          </cell>
          <cell r="F23" t="str">
            <v>HUDRY</v>
          </cell>
          <cell r="G23" t="str">
            <v>F</v>
          </cell>
          <cell r="H23" t="str">
            <v>Blackrock (Dublin) A.C.</v>
          </cell>
        </row>
        <row r="24">
          <cell r="A24">
            <v>30</v>
          </cell>
          <cell r="B24">
            <v>403295</v>
          </cell>
          <cell r="C24" t="str">
            <v>1500m F-Under 11</v>
          </cell>
          <cell r="D24" t="str">
            <v>Under 11</v>
          </cell>
          <cell r="E24" t="str">
            <v>Ella</v>
          </cell>
          <cell r="F24" t="str">
            <v>KIERAN</v>
          </cell>
          <cell r="G24" t="str">
            <v>F</v>
          </cell>
          <cell r="H24" t="str">
            <v>Blackrock (Dublin) A.C.</v>
          </cell>
        </row>
        <row r="25">
          <cell r="A25">
            <v>31</v>
          </cell>
          <cell r="B25">
            <v>469498</v>
          </cell>
          <cell r="C25" t="str">
            <v>1500m F-Under 11</v>
          </cell>
          <cell r="D25" t="str">
            <v>Under 11</v>
          </cell>
          <cell r="E25" t="str">
            <v>Anna-Lucia</v>
          </cell>
          <cell r="F25" t="str">
            <v>MULHALL</v>
          </cell>
          <cell r="G25" t="str">
            <v>F</v>
          </cell>
          <cell r="H25" t="str">
            <v>Blackrock (Dublin) A.C.</v>
          </cell>
        </row>
        <row r="26">
          <cell r="A26">
            <v>32</v>
          </cell>
          <cell r="B26">
            <v>404974</v>
          </cell>
          <cell r="C26" t="str">
            <v>1500m F-Under 11</v>
          </cell>
          <cell r="D26" t="str">
            <v>Under 11</v>
          </cell>
          <cell r="E26" t="str">
            <v>Gracie</v>
          </cell>
          <cell r="F26" t="str">
            <v>WHITE</v>
          </cell>
          <cell r="G26" t="str">
            <v>F</v>
          </cell>
          <cell r="H26" t="str">
            <v>Blackrock (Dublin) A.C.</v>
          </cell>
        </row>
        <row r="27">
          <cell r="A27">
            <v>33</v>
          </cell>
          <cell r="B27">
            <v>386442</v>
          </cell>
          <cell r="C27" t="str">
            <v>2500m F-Under 13</v>
          </cell>
          <cell r="D27" t="str">
            <v>Under 12</v>
          </cell>
          <cell r="E27" t="str">
            <v>Eve</v>
          </cell>
          <cell r="F27" t="str">
            <v>ROWLEY</v>
          </cell>
          <cell r="G27" t="str">
            <v>F</v>
          </cell>
          <cell r="H27" t="str">
            <v>Blackrock (Dublin) A.C.</v>
          </cell>
        </row>
        <row r="28">
          <cell r="A28">
            <v>34</v>
          </cell>
          <cell r="B28">
            <v>363059</v>
          </cell>
          <cell r="C28" t="str">
            <v>2500m F-Under 13</v>
          </cell>
          <cell r="D28" t="str">
            <v>Under 13</v>
          </cell>
          <cell r="E28" t="str">
            <v>Maia</v>
          </cell>
          <cell r="F28" t="str">
            <v>HANIFFY</v>
          </cell>
          <cell r="G28" t="str">
            <v>F</v>
          </cell>
          <cell r="H28" t="str">
            <v>Blackrock (Dublin) A.C.</v>
          </cell>
        </row>
        <row r="29">
          <cell r="A29">
            <v>35</v>
          </cell>
          <cell r="B29">
            <v>493696</v>
          </cell>
          <cell r="C29" t="str">
            <v>2500m F-Under 13</v>
          </cell>
          <cell r="D29" t="str">
            <v>Under 13</v>
          </cell>
          <cell r="E29" t="str">
            <v>Myra</v>
          </cell>
          <cell r="F29" t="str">
            <v>RAWAT</v>
          </cell>
          <cell r="G29" t="str">
            <v>F</v>
          </cell>
          <cell r="H29" t="str">
            <v>Blackrock (Dublin) A.C.</v>
          </cell>
        </row>
        <row r="30">
          <cell r="A30">
            <v>36</v>
          </cell>
          <cell r="B30">
            <v>383095</v>
          </cell>
          <cell r="C30" t="str">
            <v>2500m F-Under 13</v>
          </cell>
          <cell r="D30" t="str">
            <v>Under 13</v>
          </cell>
          <cell r="E30" t="str">
            <v>Poppy</v>
          </cell>
          <cell r="F30" t="str">
            <v>TOMKIN BEDDY</v>
          </cell>
          <cell r="G30" t="str">
            <v>F</v>
          </cell>
          <cell r="H30" t="str">
            <v>Blackrock (Dublin) A.C.</v>
          </cell>
        </row>
        <row r="31">
          <cell r="A31">
            <v>37</v>
          </cell>
          <cell r="B31">
            <v>350576</v>
          </cell>
          <cell r="C31" t="str">
            <v>3000m  F-Under 15</v>
          </cell>
          <cell r="D31" t="str">
            <v>Under 14</v>
          </cell>
          <cell r="E31" t="str">
            <v>Emyrose</v>
          </cell>
          <cell r="F31" t="str">
            <v>TOMKIN BEDDY</v>
          </cell>
          <cell r="G31" t="str">
            <v>F</v>
          </cell>
          <cell r="H31" t="str">
            <v>Blackrock (Dublin) A.C.</v>
          </cell>
        </row>
        <row r="32">
          <cell r="A32">
            <v>38</v>
          </cell>
          <cell r="B32">
            <v>448149</v>
          </cell>
          <cell r="C32" t="str">
            <v>3000m  F-Under 15</v>
          </cell>
          <cell r="D32" t="str">
            <v>Under 15</v>
          </cell>
          <cell r="E32" t="str">
            <v>Sophie</v>
          </cell>
          <cell r="F32" t="str">
            <v>COMAN</v>
          </cell>
          <cell r="G32" t="str">
            <v>F</v>
          </cell>
          <cell r="H32" t="str">
            <v>Blackrock (Dublin) A.C.</v>
          </cell>
        </row>
        <row r="33">
          <cell r="A33">
            <v>39</v>
          </cell>
          <cell r="B33">
            <v>364532</v>
          </cell>
          <cell r="C33" t="str">
            <v>3000m  F-Under 15</v>
          </cell>
          <cell r="D33" t="str">
            <v>Under 15</v>
          </cell>
          <cell r="E33" t="str">
            <v>Iris</v>
          </cell>
          <cell r="F33" t="str">
            <v>MC PHILLIPS</v>
          </cell>
          <cell r="G33" t="str">
            <v>F</v>
          </cell>
          <cell r="H33" t="str">
            <v>Blackrock (Dublin) A.C.</v>
          </cell>
        </row>
        <row r="34">
          <cell r="A34">
            <v>40</v>
          </cell>
          <cell r="B34">
            <v>439423</v>
          </cell>
          <cell r="C34" t="str">
            <v>3000m  F-Under 15</v>
          </cell>
          <cell r="D34" t="str">
            <v>Under 15</v>
          </cell>
          <cell r="E34" t="str">
            <v>Sofia</v>
          </cell>
          <cell r="F34" t="str">
            <v>SHANAHAN</v>
          </cell>
          <cell r="G34" t="str">
            <v>F</v>
          </cell>
          <cell r="H34" t="str">
            <v>Blackrock (Dublin) A.C.</v>
          </cell>
        </row>
        <row r="35">
          <cell r="A35">
            <v>41</v>
          </cell>
          <cell r="B35">
            <v>489706</v>
          </cell>
          <cell r="C35" t="str">
            <v>3000m  F-Under 15</v>
          </cell>
          <cell r="D35" t="str">
            <v>Under 15</v>
          </cell>
          <cell r="E35" t="str">
            <v>Úna</v>
          </cell>
          <cell r="F35" t="str">
            <v>SLYNE</v>
          </cell>
          <cell r="G35" t="str">
            <v>F</v>
          </cell>
          <cell r="H35" t="str">
            <v>Blackrock (Dublin) A.C.</v>
          </cell>
        </row>
        <row r="36">
          <cell r="A36">
            <v>42</v>
          </cell>
          <cell r="B36">
            <v>364531</v>
          </cell>
          <cell r="C36" t="str">
            <v>3000m  F-Under 15</v>
          </cell>
          <cell r="D36" t="str">
            <v>Under 15</v>
          </cell>
          <cell r="E36" t="str">
            <v>Lara</v>
          </cell>
          <cell r="F36" t="str">
            <v>WOODS</v>
          </cell>
          <cell r="G36" t="str">
            <v>F</v>
          </cell>
          <cell r="H36" t="str">
            <v>Blackrock (Dublin) A.C.</v>
          </cell>
        </row>
        <row r="37">
          <cell r="A37">
            <v>43</v>
          </cell>
          <cell r="B37">
            <v>346223</v>
          </cell>
          <cell r="C37" t="str">
            <v>4000m F-Under 17</v>
          </cell>
          <cell r="D37" t="str">
            <v>Under 16</v>
          </cell>
          <cell r="E37" t="str">
            <v>Robyn</v>
          </cell>
          <cell r="F37" t="str">
            <v>KENNEDY</v>
          </cell>
          <cell r="G37" t="str">
            <v>F</v>
          </cell>
          <cell r="H37" t="str">
            <v>Blackrock (Dublin) A.C.</v>
          </cell>
        </row>
        <row r="38">
          <cell r="B38">
            <v>326738</v>
          </cell>
          <cell r="C38" t="str">
            <v>4500m F Under 19</v>
          </cell>
          <cell r="D38" t="str">
            <v>Under 18</v>
          </cell>
          <cell r="E38" t="str">
            <v>Isabelle</v>
          </cell>
          <cell r="F38" t="str">
            <v>HIGGINS</v>
          </cell>
          <cell r="G38" t="str">
            <v>F</v>
          </cell>
          <cell r="H38" t="str">
            <v>Blackrock (Dublin) A.C.</v>
          </cell>
          <cell r="I38">
            <v>2</v>
          </cell>
        </row>
        <row r="39">
          <cell r="B39">
            <v>326738</v>
          </cell>
          <cell r="C39" t="str">
            <v>4500m F U20/Jun</v>
          </cell>
          <cell r="D39" t="str">
            <v>Under 18</v>
          </cell>
          <cell r="E39" t="str">
            <v>Isabelle</v>
          </cell>
          <cell r="F39" t="str">
            <v>HIGGINS</v>
          </cell>
          <cell r="G39" t="str">
            <v>F</v>
          </cell>
          <cell r="H39" t="str">
            <v>Blackrock (Dublin) A.C.</v>
          </cell>
          <cell r="I39">
            <v>2</v>
          </cell>
        </row>
        <row r="40">
          <cell r="B40">
            <v>287058</v>
          </cell>
          <cell r="C40" t="str">
            <v>4500m F Under 19</v>
          </cell>
          <cell r="D40" t="str">
            <v>Under 18</v>
          </cell>
          <cell r="E40" t="str">
            <v>Eva</v>
          </cell>
          <cell r="F40" t="str">
            <v>KELLY</v>
          </cell>
          <cell r="G40" t="str">
            <v>F</v>
          </cell>
          <cell r="H40" t="str">
            <v>Blackrock (Dublin) A.C.</v>
          </cell>
          <cell r="I40">
            <v>3</v>
          </cell>
        </row>
        <row r="41">
          <cell r="B41">
            <v>287058</v>
          </cell>
          <cell r="C41" t="str">
            <v>4500m F U20/Jun</v>
          </cell>
          <cell r="D41" t="str">
            <v>Under 18</v>
          </cell>
          <cell r="E41" t="str">
            <v>Eva</v>
          </cell>
          <cell r="F41" t="str">
            <v>KELLY</v>
          </cell>
          <cell r="G41" t="str">
            <v>F</v>
          </cell>
          <cell r="H41" t="str">
            <v>Blackrock (Dublin) A.C.</v>
          </cell>
          <cell r="I41">
            <v>3</v>
          </cell>
        </row>
        <row r="42">
          <cell r="B42">
            <v>472751</v>
          </cell>
          <cell r="C42" t="str">
            <v>4500m F Under 19</v>
          </cell>
          <cell r="D42" t="str">
            <v>Under 18</v>
          </cell>
          <cell r="E42" t="str">
            <v>Isabel</v>
          </cell>
          <cell r="F42" t="str">
            <v>OREILLY</v>
          </cell>
          <cell r="G42" t="str">
            <v>F</v>
          </cell>
          <cell r="H42" t="str">
            <v>Blackrock (Dublin) A.C.</v>
          </cell>
          <cell r="I42">
            <v>4</v>
          </cell>
        </row>
        <row r="43">
          <cell r="B43">
            <v>472751</v>
          </cell>
          <cell r="C43" t="str">
            <v>4500m F U20/Jun</v>
          </cell>
          <cell r="D43" t="str">
            <v>Under 18</v>
          </cell>
          <cell r="E43" t="str">
            <v>Isabel</v>
          </cell>
          <cell r="F43" t="str">
            <v>OREILLY</v>
          </cell>
          <cell r="G43" t="str">
            <v>F</v>
          </cell>
          <cell r="H43" t="str">
            <v>Blackrock (Dublin) A.C.</v>
          </cell>
          <cell r="I43">
            <v>4</v>
          </cell>
        </row>
        <row r="44">
          <cell r="B44">
            <v>245299</v>
          </cell>
          <cell r="C44" t="str">
            <v>4500m F Under 19</v>
          </cell>
          <cell r="D44" t="str">
            <v>Under 19</v>
          </cell>
          <cell r="E44" t="str">
            <v>Megan</v>
          </cell>
          <cell r="F44" t="str">
            <v>BRUNT</v>
          </cell>
          <cell r="G44" t="str">
            <v>F</v>
          </cell>
          <cell r="H44" t="str">
            <v>Blackrock (Dublin) A.C.</v>
          </cell>
          <cell r="I44">
            <v>1</v>
          </cell>
        </row>
        <row r="45">
          <cell r="B45">
            <v>245299</v>
          </cell>
          <cell r="C45" t="str">
            <v>4500m F U20/Jun</v>
          </cell>
          <cell r="D45" t="str">
            <v>Under 19</v>
          </cell>
          <cell r="E45" t="str">
            <v>Megan</v>
          </cell>
          <cell r="F45" t="str">
            <v>BRUNT</v>
          </cell>
          <cell r="G45" t="str">
            <v>F</v>
          </cell>
          <cell r="H45" t="str">
            <v>Blackrock (Dublin) A.C.</v>
          </cell>
          <cell r="I45">
            <v>1</v>
          </cell>
        </row>
        <row r="46">
          <cell r="A46">
            <v>16</v>
          </cell>
          <cell r="B46">
            <v>466660</v>
          </cell>
          <cell r="C46" t="str">
            <v>800m F-Under 9</v>
          </cell>
          <cell r="D46" t="str">
            <v>Under 9</v>
          </cell>
          <cell r="E46" t="str">
            <v>Fairfax</v>
          </cell>
          <cell r="F46" t="str">
            <v>BILLS EVERETT</v>
          </cell>
          <cell r="G46" t="str">
            <v>F</v>
          </cell>
          <cell r="H46" t="str">
            <v>Blackrock (Dublin) A.C.</v>
          </cell>
        </row>
        <row r="47">
          <cell r="A47">
            <v>17</v>
          </cell>
          <cell r="B47">
            <v>441299</v>
          </cell>
          <cell r="C47" t="str">
            <v>800m F-Under 9</v>
          </cell>
          <cell r="D47" t="str">
            <v>Under 9</v>
          </cell>
          <cell r="E47" t="str">
            <v>Sinéad</v>
          </cell>
          <cell r="F47" t="str">
            <v>BRENNAN</v>
          </cell>
          <cell r="G47" t="str">
            <v>F</v>
          </cell>
          <cell r="H47" t="str">
            <v>Blackrock (Dublin) A.C.</v>
          </cell>
        </row>
        <row r="48">
          <cell r="A48">
            <v>18</v>
          </cell>
          <cell r="B48">
            <v>446287</v>
          </cell>
          <cell r="C48" t="str">
            <v>800m F-Under 9</v>
          </cell>
          <cell r="D48" t="str">
            <v>Under 9</v>
          </cell>
          <cell r="E48" t="str">
            <v>Samara</v>
          </cell>
          <cell r="F48" t="str">
            <v>DOYLE</v>
          </cell>
          <cell r="G48" t="str">
            <v>F</v>
          </cell>
          <cell r="H48" t="str">
            <v>Blackrock (Dublin) A.C.</v>
          </cell>
        </row>
        <row r="49">
          <cell r="A49">
            <v>19</v>
          </cell>
          <cell r="B49">
            <v>441477</v>
          </cell>
          <cell r="C49" t="str">
            <v>800m F-Under 9</v>
          </cell>
          <cell r="D49" t="str">
            <v>Under 9</v>
          </cell>
          <cell r="E49" t="str">
            <v>Willow</v>
          </cell>
          <cell r="F49" t="str">
            <v>HARVEY</v>
          </cell>
          <cell r="G49" t="str">
            <v>F</v>
          </cell>
          <cell r="H49" t="str">
            <v>Blackrock (Dublin) A.C.</v>
          </cell>
        </row>
        <row r="50">
          <cell r="A50">
            <v>20</v>
          </cell>
          <cell r="B50">
            <v>441257</v>
          </cell>
          <cell r="C50" t="str">
            <v>800m F-Under 9</v>
          </cell>
          <cell r="D50" t="str">
            <v>Under 9</v>
          </cell>
          <cell r="E50" t="str">
            <v>Chloe</v>
          </cell>
          <cell r="F50" t="str">
            <v>O DONOVAN</v>
          </cell>
          <cell r="G50" t="str">
            <v>F</v>
          </cell>
          <cell r="H50" t="str">
            <v>Blackrock (Dublin) A.C.</v>
          </cell>
        </row>
        <row r="51">
          <cell r="A51">
            <v>21</v>
          </cell>
          <cell r="B51">
            <v>441271</v>
          </cell>
          <cell r="C51" t="str">
            <v>800m F-Under 9</v>
          </cell>
          <cell r="D51" t="str">
            <v>Under 9</v>
          </cell>
          <cell r="E51" t="str">
            <v>Fiadh</v>
          </cell>
          <cell r="F51" t="str">
            <v>OCONNOR</v>
          </cell>
          <cell r="G51" t="str">
            <v>F</v>
          </cell>
          <cell r="H51" t="str">
            <v>Blackrock (Dublin) A.C.</v>
          </cell>
        </row>
        <row r="52">
          <cell r="A52">
            <v>22</v>
          </cell>
          <cell r="B52">
            <v>447551</v>
          </cell>
          <cell r="C52" t="str">
            <v>800m F-Under 9</v>
          </cell>
          <cell r="D52" t="str">
            <v>Under 9</v>
          </cell>
          <cell r="E52" t="str">
            <v>Penny</v>
          </cell>
          <cell r="F52" t="str">
            <v>O'DONOGHUE</v>
          </cell>
          <cell r="G52" t="str">
            <v>F</v>
          </cell>
          <cell r="H52" t="str">
            <v>Blackrock (Dublin) A.C.</v>
          </cell>
        </row>
        <row r="53">
          <cell r="A53">
            <v>64</v>
          </cell>
          <cell r="B53">
            <v>438937</v>
          </cell>
          <cell r="C53" t="str">
            <v>1500m M-Under 11</v>
          </cell>
          <cell r="D53" t="str">
            <v>Under 11</v>
          </cell>
          <cell r="E53" t="str">
            <v>Cormac</v>
          </cell>
          <cell r="F53" t="str">
            <v>BROWNE</v>
          </cell>
          <cell r="G53" t="str">
            <v>M</v>
          </cell>
          <cell r="H53" t="str">
            <v>Blackrock (Dublin) A.C.</v>
          </cell>
        </row>
        <row r="54">
          <cell r="A54">
            <v>65</v>
          </cell>
          <cell r="B54">
            <v>407014</v>
          </cell>
          <cell r="C54" t="str">
            <v>1500m M-Under 11</v>
          </cell>
          <cell r="D54" t="str">
            <v>Under 11</v>
          </cell>
          <cell r="E54" t="str">
            <v>Nico</v>
          </cell>
          <cell r="F54" t="str">
            <v>FRAME</v>
          </cell>
          <cell r="G54" t="str">
            <v>M</v>
          </cell>
          <cell r="H54" t="str">
            <v>Blackrock (Dublin) A.C.</v>
          </cell>
        </row>
        <row r="55">
          <cell r="A55">
            <v>66</v>
          </cell>
          <cell r="B55">
            <v>467201</v>
          </cell>
          <cell r="C55" t="str">
            <v>1500m M-Under 11</v>
          </cell>
          <cell r="D55" t="str">
            <v>Under 11</v>
          </cell>
          <cell r="E55" t="str">
            <v>Nicolás</v>
          </cell>
          <cell r="F55" t="str">
            <v>GALLAGHER</v>
          </cell>
          <cell r="G55" t="str">
            <v>M</v>
          </cell>
          <cell r="H55" t="str">
            <v>Blackrock (Dublin) A.C.</v>
          </cell>
        </row>
        <row r="56">
          <cell r="A56">
            <v>67</v>
          </cell>
          <cell r="B56">
            <v>466821</v>
          </cell>
          <cell r="C56" t="str">
            <v>1500m M-Under 11</v>
          </cell>
          <cell r="D56" t="str">
            <v>Under 11</v>
          </cell>
          <cell r="E56" t="str">
            <v>Alex</v>
          </cell>
          <cell r="F56" t="str">
            <v>KNOX</v>
          </cell>
          <cell r="G56" t="str">
            <v>M</v>
          </cell>
          <cell r="H56" t="str">
            <v>Blackrock (Dublin) A.C.</v>
          </cell>
        </row>
        <row r="57">
          <cell r="A57">
            <v>68</v>
          </cell>
          <cell r="B57">
            <v>429861</v>
          </cell>
          <cell r="C57" t="str">
            <v>1500m M-Under 11</v>
          </cell>
          <cell r="D57" t="str">
            <v>Under 11</v>
          </cell>
          <cell r="E57" t="str">
            <v>Oliver</v>
          </cell>
          <cell r="F57" t="str">
            <v>KOSMALA</v>
          </cell>
          <cell r="G57" t="str">
            <v>M</v>
          </cell>
          <cell r="H57" t="str">
            <v>Blackrock (Dublin) A.C.</v>
          </cell>
        </row>
        <row r="58">
          <cell r="A58">
            <v>69</v>
          </cell>
          <cell r="B58">
            <v>405352</v>
          </cell>
          <cell r="C58" t="str">
            <v>1500m M-Under 11</v>
          </cell>
          <cell r="D58" t="str">
            <v>Under 11</v>
          </cell>
          <cell r="E58" t="str">
            <v>Ruairi</v>
          </cell>
          <cell r="F58" t="str">
            <v>LANGSTROM</v>
          </cell>
          <cell r="G58" t="str">
            <v>M</v>
          </cell>
          <cell r="H58" t="str">
            <v>Blackrock (Dublin) A.C.</v>
          </cell>
        </row>
        <row r="59">
          <cell r="A59">
            <v>70</v>
          </cell>
          <cell r="B59">
            <v>466365</v>
          </cell>
          <cell r="C59" t="str">
            <v>1500m M-Under 11</v>
          </cell>
          <cell r="D59" t="str">
            <v>Under 11</v>
          </cell>
          <cell r="E59" t="str">
            <v>Neil</v>
          </cell>
          <cell r="F59" t="str">
            <v>MONTGOMERY</v>
          </cell>
          <cell r="G59" t="str">
            <v>M</v>
          </cell>
          <cell r="H59" t="str">
            <v>Blackrock (Dublin) A.C.</v>
          </cell>
        </row>
        <row r="60">
          <cell r="A60">
            <v>71</v>
          </cell>
          <cell r="B60">
            <v>482519</v>
          </cell>
          <cell r="C60" t="str">
            <v>1500m M-Under 11</v>
          </cell>
          <cell r="D60" t="str">
            <v>Under 11</v>
          </cell>
          <cell r="E60" t="str">
            <v>Joe</v>
          </cell>
          <cell r="F60" t="str">
            <v>O'DONOVAN</v>
          </cell>
          <cell r="G60" t="str">
            <v>M</v>
          </cell>
          <cell r="H60" t="str">
            <v>Blackrock (Dublin) A.C.</v>
          </cell>
        </row>
        <row r="61">
          <cell r="A61">
            <v>72</v>
          </cell>
          <cell r="B61">
            <v>440154</v>
          </cell>
          <cell r="C61" t="str">
            <v>1500m M-Under 11</v>
          </cell>
          <cell r="D61" t="str">
            <v>Under 11</v>
          </cell>
          <cell r="E61" t="str">
            <v>Tadhg</v>
          </cell>
          <cell r="F61" t="str">
            <v>ROWLEY</v>
          </cell>
          <cell r="G61" t="str">
            <v>M</v>
          </cell>
          <cell r="H61" t="str">
            <v>Blackrock (Dublin) A.C.</v>
          </cell>
        </row>
        <row r="62">
          <cell r="A62">
            <v>73</v>
          </cell>
          <cell r="B62">
            <v>460943</v>
          </cell>
          <cell r="C62" t="str">
            <v>1500m M-Under 11</v>
          </cell>
          <cell r="D62" t="str">
            <v>Under 11</v>
          </cell>
          <cell r="E62" t="str">
            <v>Patrick</v>
          </cell>
          <cell r="F62" t="str">
            <v>RUSSELL</v>
          </cell>
          <cell r="G62" t="str">
            <v>M</v>
          </cell>
          <cell r="H62" t="str">
            <v>Blackrock (Dublin) A.C.</v>
          </cell>
        </row>
        <row r="63">
          <cell r="A63">
            <v>74</v>
          </cell>
          <cell r="B63">
            <v>489231</v>
          </cell>
          <cell r="C63" t="str">
            <v>2500m M-Under 13</v>
          </cell>
          <cell r="D63" t="str">
            <v>Under 13</v>
          </cell>
          <cell r="E63" t="str">
            <v>Harry</v>
          </cell>
          <cell r="F63" t="str">
            <v>BRADY</v>
          </cell>
          <cell r="G63" t="str">
            <v>M</v>
          </cell>
          <cell r="H63" t="str">
            <v>Blackrock (Dublin) A.C.</v>
          </cell>
        </row>
        <row r="64">
          <cell r="A64">
            <v>75</v>
          </cell>
          <cell r="B64">
            <v>478134</v>
          </cell>
          <cell r="C64" t="str">
            <v>2500m M-Under 13</v>
          </cell>
          <cell r="D64" t="str">
            <v>Under 13</v>
          </cell>
          <cell r="E64" t="str">
            <v>Henry</v>
          </cell>
          <cell r="F64" t="str">
            <v>BREDIN</v>
          </cell>
          <cell r="G64" t="str">
            <v>M</v>
          </cell>
          <cell r="H64" t="str">
            <v>Blackrock (Dublin) A.C.</v>
          </cell>
        </row>
        <row r="65">
          <cell r="A65">
            <v>76</v>
          </cell>
          <cell r="B65">
            <v>469453</v>
          </cell>
          <cell r="C65" t="str">
            <v>2500m M-Under 13</v>
          </cell>
          <cell r="D65" t="str">
            <v>Under 13</v>
          </cell>
          <cell r="E65" t="str">
            <v>Freddie</v>
          </cell>
          <cell r="F65" t="str">
            <v>FARRELL</v>
          </cell>
          <cell r="G65" t="str">
            <v>M</v>
          </cell>
          <cell r="H65" t="str">
            <v>Blackrock (Dublin) A.C.</v>
          </cell>
        </row>
        <row r="66">
          <cell r="A66">
            <v>77</v>
          </cell>
          <cell r="B66">
            <v>421234</v>
          </cell>
          <cell r="C66" t="str">
            <v>2500m M-Under 13</v>
          </cell>
          <cell r="D66" t="str">
            <v>Under 13</v>
          </cell>
          <cell r="E66" t="str">
            <v>Max</v>
          </cell>
          <cell r="F66" t="str">
            <v>FRAME</v>
          </cell>
          <cell r="G66" t="str">
            <v>M</v>
          </cell>
          <cell r="H66" t="str">
            <v>Blackrock (Dublin) A.C.</v>
          </cell>
        </row>
        <row r="67">
          <cell r="A67">
            <v>78</v>
          </cell>
          <cell r="B67">
            <v>366298</v>
          </cell>
          <cell r="C67" t="str">
            <v>2500m M-Under 13</v>
          </cell>
          <cell r="D67" t="str">
            <v>Under 13</v>
          </cell>
          <cell r="E67" t="str">
            <v>Sean</v>
          </cell>
          <cell r="F67" t="str">
            <v>HANNIFFY</v>
          </cell>
          <cell r="G67" t="str">
            <v>M</v>
          </cell>
          <cell r="H67" t="str">
            <v>Blackrock (Dublin) A.C.</v>
          </cell>
        </row>
        <row r="68">
          <cell r="A68">
            <v>79</v>
          </cell>
          <cell r="B68">
            <v>378087</v>
          </cell>
          <cell r="C68" t="str">
            <v>2500m M-Under 13</v>
          </cell>
          <cell r="D68" t="str">
            <v>Under 13</v>
          </cell>
          <cell r="E68" t="str">
            <v>John</v>
          </cell>
          <cell r="F68" t="str">
            <v>KENNEDY</v>
          </cell>
          <cell r="G68" t="str">
            <v>M</v>
          </cell>
          <cell r="H68" t="str">
            <v>Blackrock (Dublin) A.C.</v>
          </cell>
        </row>
        <row r="69">
          <cell r="A69">
            <v>80</v>
          </cell>
          <cell r="B69">
            <v>468885</v>
          </cell>
          <cell r="C69" t="str">
            <v>2500m M-Under 13</v>
          </cell>
          <cell r="D69" t="str">
            <v>Under 13</v>
          </cell>
          <cell r="E69" t="str">
            <v>Jamie</v>
          </cell>
          <cell r="F69" t="str">
            <v>KNOX</v>
          </cell>
          <cell r="G69" t="str">
            <v>M</v>
          </cell>
          <cell r="H69" t="str">
            <v>Blackrock (Dublin) A.C.</v>
          </cell>
        </row>
        <row r="70">
          <cell r="A70">
            <v>81</v>
          </cell>
          <cell r="B70">
            <v>418471</v>
          </cell>
          <cell r="C70" t="str">
            <v>3000m  M-Under 15</v>
          </cell>
          <cell r="D70" t="str">
            <v>Under 14</v>
          </cell>
          <cell r="E70" t="str">
            <v>Luca</v>
          </cell>
          <cell r="F70" t="str">
            <v>DERMODY</v>
          </cell>
          <cell r="G70" t="str">
            <v>M</v>
          </cell>
          <cell r="H70" t="str">
            <v>Blackrock (Dublin) A.C.</v>
          </cell>
        </row>
        <row r="71">
          <cell r="A71">
            <v>82</v>
          </cell>
          <cell r="B71">
            <v>408057</v>
          </cell>
          <cell r="C71" t="str">
            <v>3000m  M-Under 15</v>
          </cell>
          <cell r="D71" t="str">
            <v>Under 14</v>
          </cell>
          <cell r="E71" t="str">
            <v>Philip</v>
          </cell>
          <cell r="F71" t="str">
            <v>DERRIG</v>
          </cell>
          <cell r="G71" t="str">
            <v>M</v>
          </cell>
          <cell r="H71" t="str">
            <v>Blackrock (Dublin) A.C.</v>
          </cell>
        </row>
        <row r="72">
          <cell r="A72">
            <v>83</v>
          </cell>
          <cell r="B72">
            <v>464596</v>
          </cell>
          <cell r="C72" t="str">
            <v>3000m  M-Under 15</v>
          </cell>
          <cell r="D72" t="str">
            <v>Under 15</v>
          </cell>
          <cell r="E72" t="str">
            <v>Hugo</v>
          </cell>
          <cell r="F72" t="str">
            <v>BRADY</v>
          </cell>
          <cell r="G72" t="str">
            <v>M</v>
          </cell>
          <cell r="H72" t="str">
            <v>Blackrock (Dublin) A.C.</v>
          </cell>
        </row>
        <row r="73">
          <cell r="A73">
            <v>84</v>
          </cell>
          <cell r="B73">
            <v>326776</v>
          </cell>
          <cell r="C73" t="str">
            <v>3000m  M-Under 15</v>
          </cell>
          <cell r="D73" t="str">
            <v>Under 15</v>
          </cell>
          <cell r="E73" t="str">
            <v>Joshua</v>
          </cell>
          <cell r="F73" t="str">
            <v>HUNT</v>
          </cell>
          <cell r="G73" t="str">
            <v>M</v>
          </cell>
          <cell r="H73" t="str">
            <v>Blackrock (Dublin) A.C.</v>
          </cell>
        </row>
        <row r="74">
          <cell r="A74">
            <v>85</v>
          </cell>
          <cell r="B74">
            <v>451381</v>
          </cell>
          <cell r="C74" t="str">
            <v>4000m M-Under 17</v>
          </cell>
          <cell r="D74" t="str">
            <v>Under 16</v>
          </cell>
          <cell r="E74" t="str">
            <v>Daragh</v>
          </cell>
          <cell r="F74" t="str">
            <v>CONCANNON</v>
          </cell>
          <cell r="G74" t="str">
            <v>M</v>
          </cell>
          <cell r="H74" t="str">
            <v>Blackrock (Dublin) A.C.</v>
          </cell>
        </row>
        <row r="75">
          <cell r="A75">
            <v>86</v>
          </cell>
          <cell r="B75">
            <v>490116</v>
          </cell>
          <cell r="C75" t="str">
            <v>4000m M-Under 17</v>
          </cell>
          <cell r="D75" t="str">
            <v>Under 16</v>
          </cell>
          <cell r="E75" t="str">
            <v>Luke</v>
          </cell>
          <cell r="F75" t="str">
            <v>MADIGAN</v>
          </cell>
          <cell r="G75" t="str">
            <v>M</v>
          </cell>
          <cell r="H75" t="str">
            <v>Blackrock (Dublin) A.C.</v>
          </cell>
        </row>
        <row r="76">
          <cell r="A76">
            <v>87</v>
          </cell>
          <cell r="B76">
            <v>485751</v>
          </cell>
          <cell r="C76" t="str">
            <v>4000m M-Under 17</v>
          </cell>
          <cell r="D76" t="str">
            <v>Under 17</v>
          </cell>
          <cell r="E76" t="str">
            <v>Daniel</v>
          </cell>
          <cell r="F76" t="str">
            <v>HAYDEN</v>
          </cell>
          <cell r="G76" t="str">
            <v>M</v>
          </cell>
          <cell r="H76" t="str">
            <v>Blackrock (Dublin) A.C.</v>
          </cell>
        </row>
        <row r="77">
          <cell r="A77">
            <v>88</v>
          </cell>
          <cell r="B77">
            <v>495485</v>
          </cell>
          <cell r="C77" t="str">
            <v>4000m M-Under 17</v>
          </cell>
          <cell r="D77" t="str">
            <v>Under 17</v>
          </cell>
          <cell r="E77" t="str">
            <v>Eric</v>
          </cell>
          <cell r="F77" t="str">
            <v>THOMAS</v>
          </cell>
          <cell r="G77" t="str">
            <v>M</v>
          </cell>
          <cell r="H77" t="str">
            <v>Blackrock (Dublin) A.C.</v>
          </cell>
        </row>
        <row r="78">
          <cell r="A78">
            <v>48</v>
          </cell>
          <cell r="B78">
            <v>493348</v>
          </cell>
          <cell r="C78" t="str">
            <v>800m M-Under 9</v>
          </cell>
          <cell r="D78" t="str">
            <v>Under 8</v>
          </cell>
          <cell r="E78" t="str">
            <v>Adam</v>
          </cell>
          <cell r="F78" t="str">
            <v>CROWLEY</v>
          </cell>
          <cell r="G78" t="str">
            <v>M</v>
          </cell>
          <cell r="H78" t="str">
            <v>Blackrock (Dublin) A.C.</v>
          </cell>
        </row>
        <row r="79">
          <cell r="A79">
            <v>49</v>
          </cell>
          <cell r="B79">
            <v>482854</v>
          </cell>
          <cell r="C79" t="str">
            <v>800m M-Under 9</v>
          </cell>
          <cell r="D79" t="str">
            <v>Under 9</v>
          </cell>
          <cell r="E79" t="str">
            <v>Naoki</v>
          </cell>
          <cell r="F79" t="str">
            <v>AZIN</v>
          </cell>
          <cell r="G79" t="str">
            <v>M</v>
          </cell>
          <cell r="H79" t="str">
            <v>Blackrock (Dublin) A.C.</v>
          </cell>
        </row>
        <row r="80">
          <cell r="A80">
            <v>50</v>
          </cell>
          <cell r="B80">
            <v>484663</v>
          </cell>
          <cell r="C80" t="str">
            <v>800m M-Under 9</v>
          </cell>
          <cell r="D80" t="str">
            <v>Under 9</v>
          </cell>
          <cell r="E80" t="str">
            <v>John</v>
          </cell>
          <cell r="F80" t="str">
            <v>BRADY</v>
          </cell>
          <cell r="G80" t="str">
            <v>M</v>
          </cell>
          <cell r="H80" t="str">
            <v>Blackrock (Dublin) A.C.</v>
          </cell>
        </row>
        <row r="81">
          <cell r="A81">
            <v>51</v>
          </cell>
          <cell r="B81">
            <v>465866</v>
          </cell>
          <cell r="C81" t="str">
            <v>800m M-Under 9</v>
          </cell>
          <cell r="D81" t="str">
            <v>Under 9</v>
          </cell>
          <cell r="E81" t="str">
            <v>James</v>
          </cell>
          <cell r="F81" t="str">
            <v>COONEY</v>
          </cell>
          <cell r="G81" t="str">
            <v>M</v>
          </cell>
          <cell r="H81" t="str">
            <v>Blackrock (Dublin) A.C.</v>
          </cell>
        </row>
        <row r="82">
          <cell r="A82">
            <v>52</v>
          </cell>
          <cell r="B82">
            <v>484949</v>
          </cell>
          <cell r="C82" t="str">
            <v>800m M-Under 9</v>
          </cell>
          <cell r="D82" t="str">
            <v>Under 9</v>
          </cell>
          <cell r="E82" t="str">
            <v>Luke</v>
          </cell>
          <cell r="F82" t="str">
            <v>CROWLEY</v>
          </cell>
          <cell r="G82" t="str">
            <v>M</v>
          </cell>
          <cell r="H82" t="str">
            <v>Blackrock (Dublin) A.C.</v>
          </cell>
        </row>
        <row r="83">
          <cell r="A83">
            <v>53</v>
          </cell>
          <cell r="B83">
            <v>441258</v>
          </cell>
          <cell r="C83" t="str">
            <v>800m M-Under 9</v>
          </cell>
          <cell r="D83" t="str">
            <v>Under 9</v>
          </cell>
          <cell r="E83" t="str">
            <v>Senan</v>
          </cell>
          <cell r="F83" t="str">
            <v>DAVIS</v>
          </cell>
          <cell r="G83" t="str">
            <v>M</v>
          </cell>
          <cell r="H83" t="str">
            <v>Blackrock (Dublin) A.C.</v>
          </cell>
        </row>
        <row r="84">
          <cell r="A84">
            <v>54</v>
          </cell>
          <cell r="B84">
            <v>485575</v>
          </cell>
          <cell r="C84" t="str">
            <v>800m M-Under 9</v>
          </cell>
          <cell r="D84" t="str">
            <v>Under 9</v>
          </cell>
          <cell r="E84" t="str">
            <v>Charlie</v>
          </cell>
          <cell r="F84" t="str">
            <v>DURKIN</v>
          </cell>
          <cell r="G84" t="str">
            <v>M</v>
          </cell>
          <cell r="H84" t="str">
            <v>Blackrock (Dublin) A.C.</v>
          </cell>
        </row>
        <row r="85">
          <cell r="A85">
            <v>55</v>
          </cell>
          <cell r="B85">
            <v>465898</v>
          </cell>
          <cell r="C85" t="str">
            <v>800m M-Under 9</v>
          </cell>
          <cell r="D85" t="str">
            <v>Under 9</v>
          </cell>
          <cell r="E85" t="str">
            <v>Joshua</v>
          </cell>
          <cell r="F85" t="str">
            <v>GRANT</v>
          </cell>
          <cell r="G85" t="str">
            <v>M</v>
          </cell>
          <cell r="H85" t="str">
            <v>Blackrock (Dublin) A.C.</v>
          </cell>
        </row>
        <row r="86">
          <cell r="A86">
            <v>56</v>
          </cell>
          <cell r="B86">
            <v>451292</v>
          </cell>
          <cell r="C86" t="str">
            <v>800m M-Under 9</v>
          </cell>
          <cell r="D86" t="str">
            <v>Under 9</v>
          </cell>
          <cell r="E86" t="str">
            <v>Toby</v>
          </cell>
          <cell r="F86" t="str">
            <v>HORGAN</v>
          </cell>
          <cell r="G86" t="str">
            <v>M</v>
          </cell>
          <cell r="H86" t="str">
            <v>Blackrock (Dublin) A.C.</v>
          </cell>
        </row>
        <row r="87">
          <cell r="A87">
            <v>57</v>
          </cell>
          <cell r="B87">
            <v>454403</v>
          </cell>
          <cell r="C87" t="str">
            <v>800m M-Under 9</v>
          </cell>
          <cell r="D87" t="str">
            <v>Under 9</v>
          </cell>
          <cell r="E87" t="str">
            <v>Cj</v>
          </cell>
          <cell r="F87" t="str">
            <v>HORGAN</v>
          </cell>
          <cell r="G87" t="str">
            <v>M</v>
          </cell>
          <cell r="H87" t="str">
            <v>Blackrock (Dublin) A.C.</v>
          </cell>
        </row>
        <row r="88">
          <cell r="A88">
            <v>58</v>
          </cell>
          <cell r="B88">
            <v>441309</v>
          </cell>
          <cell r="C88" t="str">
            <v>800m M-Under 9</v>
          </cell>
          <cell r="D88" t="str">
            <v>Under 9</v>
          </cell>
          <cell r="E88" t="str">
            <v>Noah</v>
          </cell>
          <cell r="F88" t="str">
            <v>HUNT</v>
          </cell>
          <cell r="G88" t="str">
            <v>M</v>
          </cell>
          <cell r="H88" t="str">
            <v>Blackrock (Dublin) A.C.</v>
          </cell>
        </row>
        <row r="89">
          <cell r="A89">
            <v>59</v>
          </cell>
          <cell r="B89">
            <v>441259</v>
          </cell>
          <cell r="C89" t="str">
            <v>800m M-Under 9</v>
          </cell>
          <cell r="D89" t="str">
            <v>Under 9</v>
          </cell>
          <cell r="E89" t="str">
            <v>Rowan</v>
          </cell>
          <cell r="F89" t="str">
            <v>LALOR</v>
          </cell>
          <cell r="G89" t="str">
            <v>M</v>
          </cell>
          <cell r="H89" t="str">
            <v>Blackrock (Dublin) A.C.</v>
          </cell>
        </row>
        <row r="90">
          <cell r="A90">
            <v>60</v>
          </cell>
          <cell r="B90">
            <v>441482</v>
          </cell>
          <cell r="C90" t="str">
            <v>800m M-Under 9</v>
          </cell>
          <cell r="D90" t="str">
            <v>Under 9</v>
          </cell>
          <cell r="E90" t="str">
            <v>Rory</v>
          </cell>
          <cell r="F90" t="str">
            <v>MORROW</v>
          </cell>
          <cell r="G90" t="str">
            <v>M</v>
          </cell>
          <cell r="H90" t="str">
            <v>Blackrock (Dublin) A.C.</v>
          </cell>
        </row>
        <row r="91">
          <cell r="A91">
            <v>61</v>
          </cell>
          <cell r="B91">
            <v>441541</v>
          </cell>
          <cell r="C91" t="str">
            <v>800m M-Under 9</v>
          </cell>
          <cell r="D91" t="str">
            <v>Under 9</v>
          </cell>
          <cell r="E91" t="str">
            <v>Scott</v>
          </cell>
          <cell r="F91" t="str">
            <v>MULVILLE</v>
          </cell>
          <cell r="G91" t="str">
            <v>M</v>
          </cell>
          <cell r="H91" t="str">
            <v>Blackrock (Dublin) A.C.</v>
          </cell>
        </row>
        <row r="92">
          <cell r="A92">
            <v>62</v>
          </cell>
          <cell r="B92">
            <v>441279</v>
          </cell>
          <cell r="C92" t="str">
            <v>800m M-Under 9</v>
          </cell>
          <cell r="D92" t="str">
            <v>Under 9</v>
          </cell>
          <cell r="E92" t="str">
            <v>Guy</v>
          </cell>
          <cell r="F92" t="str">
            <v>MURPHY</v>
          </cell>
          <cell r="G92" t="str">
            <v>M</v>
          </cell>
          <cell r="H92" t="str">
            <v>Blackrock (Dublin) A.C.</v>
          </cell>
        </row>
        <row r="93">
          <cell r="A93">
            <v>63</v>
          </cell>
          <cell r="B93">
            <v>493816</v>
          </cell>
          <cell r="C93" t="str">
            <v>800m M-Under 9</v>
          </cell>
          <cell r="D93" t="str">
            <v>Under 9</v>
          </cell>
          <cell r="E93" t="str">
            <v>Mark</v>
          </cell>
          <cell r="F93" t="str">
            <v>O'M</v>
          </cell>
          <cell r="G93" t="str">
            <v>M</v>
          </cell>
          <cell r="H93" t="str">
            <v>Blackrock (Dublin) A.C.</v>
          </cell>
        </row>
        <row r="94">
          <cell r="A94">
            <v>89</v>
          </cell>
          <cell r="B94">
            <v>477028</v>
          </cell>
          <cell r="C94" t="str">
            <v>800m F-Under 9</v>
          </cell>
          <cell r="D94" t="str">
            <v>Under 9</v>
          </cell>
          <cell r="E94" t="str">
            <v>Eibhlinn</v>
          </cell>
          <cell r="F94" t="str">
            <v>DINEEN</v>
          </cell>
          <cell r="G94" t="str">
            <v>F</v>
          </cell>
          <cell r="H94" t="str">
            <v>Brothers Pearse A.C.</v>
          </cell>
        </row>
        <row r="95">
          <cell r="A95">
            <v>93</v>
          </cell>
          <cell r="B95">
            <v>440698</v>
          </cell>
          <cell r="C95" t="str">
            <v>1500m M-Under 11</v>
          </cell>
          <cell r="D95" t="str">
            <v>Under 10</v>
          </cell>
          <cell r="E95" t="str">
            <v>Rían</v>
          </cell>
          <cell r="F95" t="str">
            <v>HUNTER</v>
          </cell>
          <cell r="G95" t="str">
            <v>M</v>
          </cell>
          <cell r="H95" t="str">
            <v>Brothers Pearse A.C.</v>
          </cell>
        </row>
        <row r="96">
          <cell r="A96">
            <v>94</v>
          </cell>
          <cell r="B96">
            <v>421959</v>
          </cell>
          <cell r="C96" t="str">
            <v>1500m M-Under 11</v>
          </cell>
          <cell r="D96" t="str">
            <v>Under 11</v>
          </cell>
          <cell r="E96" t="str">
            <v>Declan</v>
          </cell>
          <cell r="F96" t="str">
            <v>DINEEN</v>
          </cell>
          <cell r="G96" t="str">
            <v>M</v>
          </cell>
          <cell r="H96" t="str">
            <v>Brothers Pearse A.C.</v>
          </cell>
        </row>
        <row r="97">
          <cell r="A97">
            <v>95</v>
          </cell>
          <cell r="B97">
            <v>421960</v>
          </cell>
          <cell r="C97" t="str">
            <v>2500m M-Under 13</v>
          </cell>
          <cell r="D97" t="str">
            <v>Under 13</v>
          </cell>
          <cell r="E97" t="str">
            <v>Padraig</v>
          </cell>
          <cell r="F97" t="str">
            <v>DINEEN</v>
          </cell>
          <cell r="G97" t="str">
            <v>M</v>
          </cell>
          <cell r="H97" t="str">
            <v>Brothers Pearse A.C.</v>
          </cell>
        </row>
        <row r="98">
          <cell r="A98">
            <v>96</v>
          </cell>
          <cell r="B98">
            <v>323421</v>
          </cell>
          <cell r="C98" t="str">
            <v>3000m  M-Under 15</v>
          </cell>
          <cell r="D98" t="str">
            <v>Under 15</v>
          </cell>
          <cell r="E98" t="str">
            <v>Sean</v>
          </cell>
          <cell r="F98" t="str">
            <v>DEPLA</v>
          </cell>
          <cell r="G98" t="str">
            <v>M</v>
          </cell>
          <cell r="H98" t="str">
            <v>Brothers Pearse A.C.</v>
          </cell>
        </row>
        <row r="99">
          <cell r="A99">
            <v>97</v>
          </cell>
          <cell r="B99">
            <v>350392</v>
          </cell>
          <cell r="C99" t="str">
            <v>3000m  M-Under 15</v>
          </cell>
          <cell r="D99" t="str">
            <v>Under 15</v>
          </cell>
          <cell r="E99" t="str">
            <v>Luke</v>
          </cell>
          <cell r="F99" t="str">
            <v>REDMOND</v>
          </cell>
          <cell r="G99" t="str">
            <v>M</v>
          </cell>
          <cell r="H99" t="str">
            <v>Brothers Pearse A.C.</v>
          </cell>
        </row>
        <row r="100">
          <cell r="A100">
            <v>90</v>
          </cell>
          <cell r="B100">
            <v>464642</v>
          </cell>
          <cell r="C100" t="str">
            <v>800m M-Under 9</v>
          </cell>
          <cell r="D100" t="str">
            <v>Under 8</v>
          </cell>
          <cell r="E100" t="str">
            <v>Ethan</v>
          </cell>
          <cell r="F100" t="str">
            <v>LABANYI</v>
          </cell>
          <cell r="G100" t="str">
            <v>M</v>
          </cell>
          <cell r="H100" t="str">
            <v>Brothers Pearse A.C.</v>
          </cell>
        </row>
        <row r="101">
          <cell r="A101">
            <v>91</v>
          </cell>
          <cell r="B101">
            <v>464641</v>
          </cell>
          <cell r="C101" t="str">
            <v>800m M-Under 9</v>
          </cell>
          <cell r="D101" t="str">
            <v>Under 8</v>
          </cell>
          <cell r="E101" t="str">
            <v>Fionn</v>
          </cell>
          <cell r="F101" t="str">
            <v>O'CONNELL HERRON</v>
          </cell>
          <cell r="G101" t="str">
            <v>M</v>
          </cell>
          <cell r="H101" t="str">
            <v>Brothers Pearse A.C.</v>
          </cell>
        </row>
        <row r="102">
          <cell r="A102">
            <v>92</v>
          </cell>
          <cell r="B102">
            <v>464640</v>
          </cell>
          <cell r="C102" t="str">
            <v>800m M-Under 9</v>
          </cell>
          <cell r="D102" t="str">
            <v>Under 8</v>
          </cell>
          <cell r="E102" t="str">
            <v>Aaron</v>
          </cell>
          <cell r="F102" t="str">
            <v>O'NEILL</v>
          </cell>
          <cell r="G102" t="str">
            <v>M</v>
          </cell>
          <cell r="H102" t="str">
            <v>Brothers Pearse A.C.</v>
          </cell>
        </row>
        <row r="103">
          <cell r="A103">
            <v>103</v>
          </cell>
          <cell r="B103">
            <v>448179</v>
          </cell>
          <cell r="C103" t="str">
            <v>1500m F-Under 11</v>
          </cell>
          <cell r="D103" t="str">
            <v>Under 10</v>
          </cell>
          <cell r="E103" t="str">
            <v>Kate</v>
          </cell>
          <cell r="F103" t="str">
            <v>CLIFFORD</v>
          </cell>
          <cell r="G103" t="str">
            <v>F</v>
          </cell>
          <cell r="H103" t="str">
            <v>Cabinteely A.C.</v>
          </cell>
        </row>
        <row r="104">
          <cell r="A104">
            <v>104</v>
          </cell>
          <cell r="B104">
            <v>493227</v>
          </cell>
          <cell r="C104" t="str">
            <v>1500m F-Under 11</v>
          </cell>
          <cell r="D104" t="str">
            <v>Under 10</v>
          </cell>
          <cell r="E104" t="str">
            <v>Sophie</v>
          </cell>
          <cell r="F104" t="str">
            <v>JOYCE</v>
          </cell>
          <cell r="G104" t="str">
            <v>F</v>
          </cell>
          <cell r="H104" t="str">
            <v>Cabinteely A.C.</v>
          </cell>
        </row>
        <row r="105">
          <cell r="A105">
            <v>105</v>
          </cell>
          <cell r="B105">
            <v>445516</v>
          </cell>
          <cell r="C105" t="str">
            <v>1500m F-Under 11</v>
          </cell>
          <cell r="D105" t="str">
            <v>Under 11</v>
          </cell>
          <cell r="E105" t="str">
            <v>Elodie</v>
          </cell>
          <cell r="F105" t="str">
            <v>CHAPMAN</v>
          </cell>
          <cell r="G105" t="str">
            <v>F</v>
          </cell>
          <cell r="H105" t="str">
            <v>Cabinteely A.C.</v>
          </cell>
        </row>
        <row r="106">
          <cell r="A106">
            <v>106</v>
          </cell>
          <cell r="B106">
            <v>445514</v>
          </cell>
          <cell r="C106" t="str">
            <v>1500m F-Under 11</v>
          </cell>
          <cell r="D106" t="str">
            <v>Under 11</v>
          </cell>
          <cell r="E106" t="str">
            <v>Charlotte</v>
          </cell>
          <cell r="F106" t="str">
            <v>FALVEY</v>
          </cell>
          <cell r="G106" t="str">
            <v>F</v>
          </cell>
          <cell r="H106" t="str">
            <v>Cabinteely A.C.</v>
          </cell>
        </row>
        <row r="107">
          <cell r="A107">
            <v>107</v>
          </cell>
          <cell r="B107">
            <v>436891</v>
          </cell>
          <cell r="C107" t="str">
            <v>1500m F-Under 11</v>
          </cell>
          <cell r="D107" t="str">
            <v>Under 11</v>
          </cell>
          <cell r="E107" t="str">
            <v>Sofia-Rose</v>
          </cell>
          <cell r="F107" t="str">
            <v>GALLAGHER</v>
          </cell>
          <cell r="G107" t="str">
            <v>F</v>
          </cell>
          <cell r="H107" t="str">
            <v>Cabinteely A.C.</v>
          </cell>
        </row>
        <row r="108">
          <cell r="A108">
            <v>108</v>
          </cell>
          <cell r="B108">
            <v>437827</v>
          </cell>
          <cell r="C108" t="str">
            <v>1500m F-Under 11</v>
          </cell>
          <cell r="D108" t="str">
            <v>Under 11</v>
          </cell>
          <cell r="E108" t="str">
            <v>Laura</v>
          </cell>
          <cell r="F108" t="str">
            <v>MACLAVERTY</v>
          </cell>
          <cell r="G108" t="str">
            <v>F</v>
          </cell>
          <cell r="H108" t="str">
            <v>Cabinteely A.C.</v>
          </cell>
        </row>
        <row r="109">
          <cell r="A109">
            <v>109</v>
          </cell>
          <cell r="B109">
            <v>473499</v>
          </cell>
          <cell r="C109" t="str">
            <v>2500m F-Under 13</v>
          </cell>
          <cell r="D109" t="str">
            <v>Under 12</v>
          </cell>
          <cell r="E109" t="str">
            <v>Rose</v>
          </cell>
          <cell r="F109" t="str">
            <v>FEENEY WRIGHT</v>
          </cell>
          <cell r="G109" t="str">
            <v>F</v>
          </cell>
          <cell r="H109" t="str">
            <v>Cabinteely A.C.</v>
          </cell>
        </row>
        <row r="110">
          <cell r="A110">
            <v>110</v>
          </cell>
          <cell r="B110">
            <v>493180</v>
          </cell>
          <cell r="C110" t="str">
            <v>2500m F-Under 13</v>
          </cell>
          <cell r="D110" t="str">
            <v>Under 13</v>
          </cell>
          <cell r="E110" t="str">
            <v>Teresa</v>
          </cell>
          <cell r="F110" t="str">
            <v>KENNY</v>
          </cell>
          <cell r="G110" t="str">
            <v>F</v>
          </cell>
          <cell r="H110" t="str">
            <v>Cabinteely A.C.</v>
          </cell>
        </row>
        <row r="111">
          <cell r="A111">
            <v>111</v>
          </cell>
          <cell r="B111">
            <v>386501</v>
          </cell>
          <cell r="C111" t="str">
            <v>2500m F-Under 13</v>
          </cell>
          <cell r="D111" t="str">
            <v>Under 13</v>
          </cell>
          <cell r="E111" t="str">
            <v>Lucy</v>
          </cell>
          <cell r="F111" t="str">
            <v>WALSH</v>
          </cell>
          <cell r="G111" t="str">
            <v>F</v>
          </cell>
          <cell r="H111" t="str">
            <v>Cabinteely A.C.</v>
          </cell>
        </row>
        <row r="112">
          <cell r="A112">
            <v>112</v>
          </cell>
          <cell r="B112">
            <v>493585</v>
          </cell>
          <cell r="C112" t="str">
            <v>3000m  F-Under 15</v>
          </cell>
          <cell r="D112" t="str">
            <v>Under 15</v>
          </cell>
          <cell r="E112" t="str">
            <v>Gemma</v>
          </cell>
          <cell r="F112" t="str">
            <v>KENNY</v>
          </cell>
          <cell r="G112" t="str">
            <v>F</v>
          </cell>
          <cell r="H112" t="str">
            <v>Cabinteely A.C.</v>
          </cell>
        </row>
        <row r="113">
          <cell r="A113">
            <v>98</v>
          </cell>
          <cell r="B113">
            <v>473507</v>
          </cell>
          <cell r="C113" t="str">
            <v>800m F-Under 9</v>
          </cell>
          <cell r="D113" t="str">
            <v>Under 9</v>
          </cell>
          <cell r="E113" t="str">
            <v>Lucy</v>
          </cell>
          <cell r="F113" t="str">
            <v>CURTIN</v>
          </cell>
          <cell r="G113" t="str">
            <v>F</v>
          </cell>
          <cell r="H113" t="str">
            <v>Cabinteely A.C.</v>
          </cell>
        </row>
        <row r="114">
          <cell r="A114">
            <v>99</v>
          </cell>
          <cell r="B114">
            <v>492552</v>
          </cell>
          <cell r="C114" t="str">
            <v>800m F-Under 9</v>
          </cell>
          <cell r="D114" t="str">
            <v>Under 9</v>
          </cell>
          <cell r="E114" t="str">
            <v>Anna</v>
          </cell>
          <cell r="F114" t="str">
            <v>FEENEY WRIGHT</v>
          </cell>
          <cell r="G114" t="str">
            <v>F</v>
          </cell>
          <cell r="H114" t="str">
            <v>Cabinteely A.C.</v>
          </cell>
        </row>
        <row r="115">
          <cell r="A115">
            <v>100</v>
          </cell>
          <cell r="B115">
            <v>473520</v>
          </cell>
          <cell r="C115" t="str">
            <v>800m F-Under 9</v>
          </cell>
          <cell r="D115" t="str">
            <v>Under 9</v>
          </cell>
          <cell r="E115" t="str">
            <v>Julia</v>
          </cell>
          <cell r="F115" t="str">
            <v>GALLAGHER</v>
          </cell>
          <cell r="G115" t="str">
            <v>F</v>
          </cell>
          <cell r="H115" t="str">
            <v>Cabinteely A.C.</v>
          </cell>
        </row>
        <row r="116">
          <cell r="A116">
            <v>101</v>
          </cell>
          <cell r="B116">
            <v>473513</v>
          </cell>
          <cell r="C116" t="str">
            <v>800m F-Under 9</v>
          </cell>
          <cell r="D116" t="str">
            <v>Under 9</v>
          </cell>
          <cell r="E116" t="str">
            <v>Izzy</v>
          </cell>
          <cell r="F116" t="str">
            <v>O'BRIEN</v>
          </cell>
          <cell r="G116" t="str">
            <v>F</v>
          </cell>
          <cell r="H116" t="str">
            <v>Cabinteely A.C.</v>
          </cell>
        </row>
        <row r="117">
          <cell r="A117">
            <v>102</v>
          </cell>
          <cell r="B117">
            <v>473540</v>
          </cell>
          <cell r="C117" t="str">
            <v>800m F-Under 9</v>
          </cell>
          <cell r="D117" t="str">
            <v>Under 9</v>
          </cell>
          <cell r="E117" t="str">
            <v>Farrah</v>
          </cell>
          <cell r="F117" t="str">
            <v>O'RORKE</v>
          </cell>
          <cell r="G117" t="str">
            <v>F</v>
          </cell>
          <cell r="H117" t="str">
            <v>Cabinteely A.C.</v>
          </cell>
        </row>
        <row r="118">
          <cell r="A118">
            <v>125</v>
          </cell>
          <cell r="B118">
            <v>492065</v>
          </cell>
          <cell r="C118" t="str">
            <v>1500m M-Under 11</v>
          </cell>
          <cell r="D118" t="str">
            <v>Under 11</v>
          </cell>
          <cell r="E118" t="str">
            <v>George</v>
          </cell>
          <cell r="F118" t="str">
            <v>GLYNN</v>
          </cell>
          <cell r="G118" t="str">
            <v>M</v>
          </cell>
          <cell r="H118" t="str">
            <v>Cabinteely A.C.</v>
          </cell>
        </row>
        <row r="119">
          <cell r="A119">
            <v>126</v>
          </cell>
          <cell r="B119">
            <v>424600</v>
          </cell>
          <cell r="C119" t="str">
            <v>1500m M-Under 11</v>
          </cell>
          <cell r="D119" t="str">
            <v>Under 11</v>
          </cell>
          <cell r="E119" t="str">
            <v>Jonah</v>
          </cell>
          <cell r="F119" t="str">
            <v>KEEGAN</v>
          </cell>
          <cell r="G119" t="str">
            <v>M</v>
          </cell>
          <cell r="H119" t="str">
            <v>Cabinteely A.C.</v>
          </cell>
        </row>
        <row r="120">
          <cell r="A120">
            <v>127</v>
          </cell>
          <cell r="B120">
            <v>404790</v>
          </cell>
          <cell r="C120" t="str">
            <v>1500m M-Under 11</v>
          </cell>
          <cell r="D120" t="str">
            <v>Under 11</v>
          </cell>
          <cell r="E120" t="str">
            <v>Eli</v>
          </cell>
          <cell r="F120" t="str">
            <v>LARKIN</v>
          </cell>
          <cell r="G120" t="str">
            <v>M</v>
          </cell>
          <cell r="H120" t="str">
            <v>Cabinteely A.C.</v>
          </cell>
        </row>
        <row r="121">
          <cell r="A121">
            <v>128</v>
          </cell>
          <cell r="B121">
            <v>473503</v>
          </cell>
          <cell r="C121" t="str">
            <v>1500m M-Under 11</v>
          </cell>
          <cell r="D121" t="str">
            <v>Under 11</v>
          </cell>
          <cell r="E121" t="str">
            <v>Caleb</v>
          </cell>
          <cell r="F121" t="str">
            <v>O'GARA</v>
          </cell>
          <cell r="G121" t="str">
            <v>M</v>
          </cell>
          <cell r="H121" t="str">
            <v>Cabinteely A.C.</v>
          </cell>
        </row>
        <row r="122">
          <cell r="A122">
            <v>129</v>
          </cell>
          <cell r="B122">
            <v>473504</v>
          </cell>
          <cell r="C122" t="str">
            <v>1500m M-Under 11</v>
          </cell>
          <cell r="D122" t="str">
            <v>Under 11</v>
          </cell>
          <cell r="E122" t="str">
            <v>Lachlan</v>
          </cell>
          <cell r="F122" t="str">
            <v>O'GARA</v>
          </cell>
          <cell r="G122" t="str">
            <v>M</v>
          </cell>
          <cell r="H122" t="str">
            <v>Cabinteely A.C.</v>
          </cell>
        </row>
        <row r="123">
          <cell r="A123">
            <v>130</v>
          </cell>
          <cell r="B123">
            <v>445508</v>
          </cell>
          <cell r="C123" t="str">
            <v>2500m M-Under 13</v>
          </cell>
          <cell r="D123" t="str">
            <v>Under 13</v>
          </cell>
          <cell r="E123" t="str">
            <v>Jack</v>
          </cell>
          <cell r="F123" t="str">
            <v>CLIFFORD</v>
          </cell>
          <cell r="G123" t="str">
            <v>M</v>
          </cell>
          <cell r="H123" t="str">
            <v>Cabinteely A.C.</v>
          </cell>
        </row>
        <row r="124">
          <cell r="A124">
            <v>131</v>
          </cell>
          <cell r="B124">
            <v>424580</v>
          </cell>
          <cell r="C124" t="str">
            <v>2500m M-Under 13</v>
          </cell>
          <cell r="D124" t="str">
            <v>Under 13</v>
          </cell>
          <cell r="E124" t="str">
            <v>Flynn</v>
          </cell>
          <cell r="F124" t="str">
            <v>FALVEY</v>
          </cell>
          <cell r="G124" t="str">
            <v>M</v>
          </cell>
          <cell r="H124" t="str">
            <v>Cabinteely A.C.</v>
          </cell>
        </row>
        <row r="125">
          <cell r="A125">
            <v>132</v>
          </cell>
          <cell r="B125">
            <v>494803</v>
          </cell>
          <cell r="C125" t="str">
            <v>2500m M-Under 13</v>
          </cell>
          <cell r="D125" t="str">
            <v>Under 13</v>
          </cell>
          <cell r="E125" t="str">
            <v>Gareth</v>
          </cell>
          <cell r="F125" t="str">
            <v>HAYES</v>
          </cell>
          <cell r="G125" t="str">
            <v>M</v>
          </cell>
          <cell r="H125" t="str">
            <v>Cabinteely A.C.</v>
          </cell>
        </row>
        <row r="126">
          <cell r="A126">
            <v>133</v>
          </cell>
          <cell r="B126">
            <v>445500</v>
          </cell>
          <cell r="C126" t="str">
            <v>2500m M-Under 13</v>
          </cell>
          <cell r="D126" t="str">
            <v>Under 13</v>
          </cell>
          <cell r="E126" t="str">
            <v>Colm</v>
          </cell>
          <cell r="F126" t="str">
            <v>MACLAVERTY</v>
          </cell>
          <cell r="G126" t="str">
            <v>M</v>
          </cell>
          <cell r="H126" t="str">
            <v>Cabinteely A.C.</v>
          </cell>
        </row>
        <row r="127">
          <cell r="A127">
            <v>134</v>
          </cell>
          <cell r="B127">
            <v>445501</v>
          </cell>
          <cell r="C127" t="str">
            <v>2500m M-Under 13</v>
          </cell>
          <cell r="D127" t="str">
            <v>Under 13</v>
          </cell>
          <cell r="E127" t="str">
            <v>Aidan</v>
          </cell>
          <cell r="F127" t="str">
            <v>MCGEE</v>
          </cell>
          <cell r="G127" t="str">
            <v>M</v>
          </cell>
          <cell r="H127" t="str">
            <v>Cabinteely A.C.</v>
          </cell>
        </row>
        <row r="128">
          <cell r="A128">
            <v>135</v>
          </cell>
          <cell r="B128">
            <v>402704</v>
          </cell>
          <cell r="C128" t="str">
            <v>2500m M-Under 13</v>
          </cell>
          <cell r="D128" t="str">
            <v>Under 13</v>
          </cell>
          <cell r="E128" t="str">
            <v>Oisin</v>
          </cell>
          <cell r="F128" t="str">
            <v>O'RORKE</v>
          </cell>
          <cell r="G128" t="str">
            <v>M</v>
          </cell>
          <cell r="H128" t="str">
            <v>Cabinteely A.C.</v>
          </cell>
        </row>
        <row r="129">
          <cell r="A129">
            <v>136</v>
          </cell>
          <cell r="B129">
            <v>424583</v>
          </cell>
          <cell r="C129" t="str">
            <v>2500m M-Under 13</v>
          </cell>
          <cell r="D129" t="str">
            <v>Under 13</v>
          </cell>
          <cell r="E129" t="str">
            <v>Dillon</v>
          </cell>
          <cell r="F129" t="str">
            <v>QUINN</v>
          </cell>
          <cell r="G129" t="str">
            <v>M</v>
          </cell>
          <cell r="H129" t="str">
            <v>Cabinteely A.C.</v>
          </cell>
        </row>
        <row r="130">
          <cell r="A130">
            <v>113</v>
          </cell>
          <cell r="B130">
            <v>473522</v>
          </cell>
          <cell r="C130" t="str">
            <v>800m M-Under 9</v>
          </cell>
          <cell r="D130" t="str">
            <v>Under 9</v>
          </cell>
          <cell r="E130" t="str">
            <v>Dylan</v>
          </cell>
          <cell r="F130" t="str">
            <v>CRUISE</v>
          </cell>
          <cell r="G130" t="str">
            <v>M</v>
          </cell>
          <cell r="H130" t="str">
            <v>Cabinteely A.C.</v>
          </cell>
        </row>
        <row r="131">
          <cell r="A131">
            <v>114</v>
          </cell>
          <cell r="B131">
            <v>494182</v>
          </cell>
          <cell r="C131" t="str">
            <v>800m M-Under 9</v>
          </cell>
          <cell r="D131" t="str">
            <v>Under 9</v>
          </cell>
          <cell r="E131" t="str">
            <v>Beau</v>
          </cell>
          <cell r="F131" t="str">
            <v>CUNNINGHAM</v>
          </cell>
          <cell r="G131" t="str">
            <v>M</v>
          </cell>
          <cell r="H131" t="str">
            <v>Cabinteely A.C.</v>
          </cell>
        </row>
        <row r="132">
          <cell r="A132">
            <v>115</v>
          </cell>
          <cell r="B132">
            <v>490020</v>
          </cell>
          <cell r="C132" t="str">
            <v>800m M-Under 9</v>
          </cell>
          <cell r="D132" t="str">
            <v>Under 9</v>
          </cell>
          <cell r="E132" t="str">
            <v>Charlie</v>
          </cell>
          <cell r="F132" t="str">
            <v>DALTON</v>
          </cell>
          <cell r="G132" t="str">
            <v>M</v>
          </cell>
          <cell r="H132" t="str">
            <v>Cabinteely A.C.</v>
          </cell>
        </row>
        <row r="133">
          <cell r="A133">
            <v>116</v>
          </cell>
          <cell r="B133">
            <v>473505</v>
          </cell>
          <cell r="C133" t="str">
            <v>800m M-Under 9</v>
          </cell>
          <cell r="D133" t="str">
            <v>Under 9</v>
          </cell>
          <cell r="E133" t="str">
            <v>Hugo</v>
          </cell>
          <cell r="F133" t="str">
            <v>GALVIN</v>
          </cell>
          <cell r="G133" t="str">
            <v>M</v>
          </cell>
          <cell r="H133" t="str">
            <v>Cabinteely A.C.</v>
          </cell>
        </row>
        <row r="134">
          <cell r="A134">
            <v>117</v>
          </cell>
          <cell r="B134">
            <v>489071</v>
          </cell>
          <cell r="C134" t="str">
            <v>800m M-Under 9</v>
          </cell>
          <cell r="D134" t="str">
            <v>Under 9</v>
          </cell>
          <cell r="E134" t="str">
            <v>Cru</v>
          </cell>
          <cell r="F134" t="str">
            <v>KAUFFMANN</v>
          </cell>
          <cell r="G134" t="str">
            <v>M</v>
          </cell>
          <cell r="H134" t="str">
            <v>Cabinteely A.C.</v>
          </cell>
        </row>
        <row r="135">
          <cell r="A135">
            <v>118</v>
          </cell>
          <cell r="B135">
            <v>483814</v>
          </cell>
          <cell r="C135" t="str">
            <v>800m M-Under 9</v>
          </cell>
          <cell r="D135" t="str">
            <v>Under 9</v>
          </cell>
          <cell r="E135" t="str">
            <v>Jack</v>
          </cell>
          <cell r="F135" t="str">
            <v>LARKIN</v>
          </cell>
          <cell r="G135" t="str">
            <v>M</v>
          </cell>
          <cell r="H135" t="str">
            <v>Cabinteely A.C.</v>
          </cell>
        </row>
        <row r="136">
          <cell r="A136">
            <v>119</v>
          </cell>
          <cell r="B136">
            <v>491125</v>
          </cell>
          <cell r="C136" t="str">
            <v>800m M-Under 9</v>
          </cell>
          <cell r="D136" t="str">
            <v>Under 9</v>
          </cell>
          <cell r="E136" t="str">
            <v>Sean</v>
          </cell>
          <cell r="F136" t="str">
            <v>MCALLISTER</v>
          </cell>
          <cell r="G136" t="str">
            <v>M</v>
          </cell>
          <cell r="H136" t="str">
            <v>Cabinteely A.C.</v>
          </cell>
        </row>
        <row r="137">
          <cell r="A137">
            <v>120</v>
          </cell>
          <cell r="B137">
            <v>494754</v>
          </cell>
          <cell r="C137" t="str">
            <v>800m M-Under 9</v>
          </cell>
          <cell r="D137" t="str">
            <v>Under 9</v>
          </cell>
          <cell r="E137" t="str">
            <v>Will</v>
          </cell>
          <cell r="F137" t="str">
            <v>MCCARRON</v>
          </cell>
          <cell r="G137" t="str">
            <v>M</v>
          </cell>
          <cell r="H137" t="str">
            <v>Cabinteely A.C.</v>
          </cell>
        </row>
        <row r="138">
          <cell r="A138">
            <v>121</v>
          </cell>
          <cell r="B138">
            <v>473516</v>
          </cell>
          <cell r="C138" t="str">
            <v>800m M-Under 9</v>
          </cell>
          <cell r="D138" t="str">
            <v>Under 9</v>
          </cell>
          <cell r="E138" t="str">
            <v>Harry</v>
          </cell>
          <cell r="F138" t="str">
            <v>NOLAN</v>
          </cell>
          <cell r="G138" t="str">
            <v>M</v>
          </cell>
          <cell r="H138" t="str">
            <v>Cabinteely A.C.</v>
          </cell>
        </row>
        <row r="139">
          <cell r="A139">
            <v>122</v>
          </cell>
          <cell r="B139">
            <v>473544</v>
          </cell>
          <cell r="C139" t="str">
            <v>800m M-Under 9</v>
          </cell>
          <cell r="D139" t="str">
            <v>Under 9</v>
          </cell>
          <cell r="E139" t="str">
            <v>Tj</v>
          </cell>
          <cell r="F139" t="str">
            <v>O'CONNOR</v>
          </cell>
          <cell r="G139" t="str">
            <v>M</v>
          </cell>
          <cell r="H139" t="str">
            <v>Cabinteely A.C.</v>
          </cell>
        </row>
        <row r="140">
          <cell r="A140">
            <v>123</v>
          </cell>
          <cell r="B140">
            <v>473543</v>
          </cell>
          <cell r="C140" t="str">
            <v>800m M-Under 9</v>
          </cell>
          <cell r="D140" t="str">
            <v>Under 9</v>
          </cell>
          <cell r="E140" t="str">
            <v>Adam</v>
          </cell>
          <cell r="F140" t="str">
            <v>O'RIORDAN</v>
          </cell>
          <cell r="G140" t="str">
            <v>M</v>
          </cell>
          <cell r="H140" t="str">
            <v>Cabinteely A.C.</v>
          </cell>
        </row>
        <row r="141">
          <cell r="A141">
            <v>124</v>
          </cell>
          <cell r="B141">
            <v>473542</v>
          </cell>
          <cell r="C141" t="str">
            <v>800m M-Under 9</v>
          </cell>
          <cell r="D141" t="str">
            <v>Under 9</v>
          </cell>
          <cell r="E141" t="str">
            <v>Jack</v>
          </cell>
          <cell r="F141" t="str">
            <v>O'RIORDAN</v>
          </cell>
          <cell r="G141" t="str">
            <v>M</v>
          </cell>
          <cell r="H141" t="str">
            <v>Cabinteely A.C.</v>
          </cell>
        </row>
        <row r="142">
          <cell r="A142">
            <v>137</v>
          </cell>
          <cell r="B142">
            <v>489640</v>
          </cell>
          <cell r="C142" t="str">
            <v>1500m F-Under 11</v>
          </cell>
          <cell r="D142" t="str">
            <v>Under 10</v>
          </cell>
          <cell r="E142" t="str">
            <v>Rebecca</v>
          </cell>
          <cell r="F142" t="str">
            <v>GARRY</v>
          </cell>
          <cell r="G142" t="str">
            <v>F</v>
          </cell>
          <cell r="H142" t="str">
            <v>Celtic DCH A.C.</v>
          </cell>
        </row>
        <row r="143">
          <cell r="A143">
            <v>138</v>
          </cell>
          <cell r="B143">
            <v>467476</v>
          </cell>
          <cell r="C143" t="str">
            <v>1500m F-Under 11</v>
          </cell>
          <cell r="D143" t="str">
            <v>Under 10</v>
          </cell>
          <cell r="E143" t="str">
            <v>Rachel</v>
          </cell>
          <cell r="F143" t="str">
            <v>MCMULLAN</v>
          </cell>
          <cell r="G143" t="str">
            <v>F</v>
          </cell>
          <cell r="H143" t="str">
            <v>Celtic DCH A.C.</v>
          </cell>
        </row>
        <row r="144">
          <cell r="A144">
            <v>139</v>
          </cell>
          <cell r="B144">
            <v>469906</v>
          </cell>
          <cell r="C144" t="str">
            <v>1500m F-Under 11</v>
          </cell>
          <cell r="D144" t="str">
            <v>Under 11</v>
          </cell>
          <cell r="E144" t="str">
            <v>Hannah</v>
          </cell>
          <cell r="F144" t="str">
            <v>DEMPSEY</v>
          </cell>
          <cell r="G144" t="str">
            <v>F</v>
          </cell>
          <cell r="H144" t="str">
            <v>Celtic DCH A.C.</v>
          </cell>
        </row>
        <row r="145">
          <cell r="A145">
            <v>140</v>
          </cell>
          <cell r="B145">
            <v>467479</v>
          </cell>
          <cell r="C145" t="str">
            <v>1500m F-Under 11</v>
          </cell>
          <cell r="D145" t="str">
            <v>Under 11</v>
          </cell>
          <cell r="E145" t="str">
            <v>Nora</v>
          </cell>
          <cell r="F145" t="str">
            <v>REILLY</v>
          </cell>
          <cell r="G145" t="str">
            <v>F</v>
          </cell>
          <cell r="H145" t="str">
            <v>Celtic DCH A.C.</v>
          </cell>
        </row>
        <row r="146">
          <cell r="A146">
            <v>141</v>
          </cell>
          <cell r="B146">
            <v>422316</v>
          </cell>
          <cell r="C146" t="str">
            <v>4000m F-Under 17</v>
          </cell>
          <cell r="D146" t="str">
            <v>Under 16</v>
          </cell>
          <cell r="E146" t="str">
            <v>Emma</v>
          </cell>
          <cell r="F146" t="str">
            <v>DEMPSEY</v>
          </cell>
          <cell r="G146" t="str">
            <v>F</v>
          </cell>
          <cell r="H146" t="str">
            <v>Celtic DCH A.C.</v>
          </cell>
        </row>
        <row r="147">
          <cell r="A147">
            <v>142</v>
          </cell>
          <cell r="B147">
            <v>372392</v>
          </cell>
          <cell r="C147" t="str">
            <v>4000m F-Under 17</v>
          </cell>
          <cell r="D147" t="str">
            <v>Under 17</v>
          </cell>
          <cell r="E147" t="str">
            <v>Caroline</v>
          </cell>
          <cell r="F147" t="str">
            <v>MONK</v>
          </cell>
          <cell r="G147" t="str">
            <v>F</v>
          </cell>
          <cell r="H147" t="str">
            <v>Celtic DCH A.C.</v>
          </cell>
        </row>
        <row r="148">
          <cell r="A148">
            <v>143</v>
          </cell>
          <cell r="B148">
            <v>396517</v>
          </cell>
          <cell r="C148" t="str">
            <v>4000m F-Under 17</v>
          </cell>
          <cell r="D148" t="str">
            <v>Under 17</v>
          </cell>
          <cell r="E148" t="str">
            <v>Saoirse</v>
          </cell>
          <cell r="F148" t="str">
            <v>ROGERS</v>
          </cell>
          <cell r="G148" t="str">
            <v>F</v>
          </cell>
          <cell r="H148" t="str">
            <v>Celtic DCH A.C.</v>
          </cell>
        </row>
        <row r="149">
          <cell r="A149">
            <v>144</v>
          </cell>
          <cell r="B149">
            <v>308611</v>
          </cell>
          <cell r="C149" t="str">
            <v>4000m F-Under 17</v>
          </cell>
          <cell r="D149" t="str">
            <v>Under 17</v>
          </cell>
          <cell r="E149" t="str">
            <v>Jessica</v>
          </cell>
          <cell r="F149" t="str">
            <v>RYAN</v>
          </cell>
          <cell r="G149" t="str">
            <v>F</v>
          </cell>
          <cell r="H149" t="str">
            <v>Celtic DCH A.C.</v>
          </cell>
        </row>
        <row r="150">
          <cell r="A150">
            <v>145</v>
          </cell>
          <cell r="B150">
            <v>462779</v>
          </cell>
          <cell r="C150" t="str">
            <v>3000m  M-Under 15</v>
          </cell>
          <cell r="D150" t="str">
            <v>Under 15</v>
          </cell>
          <cell r="E150" t="str">
            <v>Lucas</v>
          </cell>
          <cell r="F150" t="str">
            <v>CAHILL</v>
          </cell>
          <cell r="G150" t="str">
            <v>M</v>
          </cell>
          <cell r="H150" t="str">
            <v>Celtic DCH A.C.</v>
          </cell>
        </row>
        <row r="151">
          <cell r="B151">
            <v>443341</v>
          </cell>
          <cell r="C151" t="str">
            <v>4500m M U20/Jun</v>
          </cell>
          <cell r="D151" t="str">
            <v>Under 18</v>
          </cell>
          <cell r="E151" t="str">
            <v>Sam</v>
          </cell>
          <cell r="F151" t="str">
            <v>ALCOCK</v>
          </cell>
          <cell r="G151" t="str">
            <v>M</v>
          </cell>
          <cell r="H151" t="str">
            <v>Celtic DCH A.C.</v>
          </cell>
          <cell r="I151">
            <v>38</v>
          </cell>
        </row>
        <row r="152">
          <cell r="A152">
            <v>153</v>
          </cell>
          <cell r="B152">
            <v>450734</v>
          </cell>
          <cell r="C152" t="str">
            <v>1500m F-Under 11</v>
          </cell>
          <cell r="D152" t="str">
            <v>Under 10</v>
          </cell>
          <cell r="E152" t="str">
            <v>Anna</v>
          </cell>
          <cell r="F152" t="str">
            <v>EIVERS</v>
          </cell>
          <cell r="G152" t="str">
            <v>F</v>
          </cell>
          <cell r="H152" t="str">
            <v>Clongriffin A.C.</v>
          </cell>
        </row>
        <row r="153">
          <cell r="A153">
            <v>154</v>
          </cell>
          <cell r="B153">
            <v>438040</v>
          </cell>
          <cell r="C153" t="str">
            <v>1500m F-Under 11</v>
          </cell>
          <cell r="D153" t="str">
            <v>Under 11</v>
          </cell>
          <cell r="E153" t="str">
            <v>Lola</v>
          </cell>
          <cell r="F153" t="str">
            <v>COSGRAVE</v>
          </cell>
          <cell r="G153" t="str">
            <v>F</v>
          </cell>
          <cell r="H153" t="str">
            <v>Clongriffin A.C.</v>
          </cell>
        </row>
        <row r="154">
          <cell r="A154">
            <v>155</v>
          </cell>
          <cell r="B154">
            <v>420249</v>
          </cell>
          <cell r="C154" t="str">
            <v>1500m F-Under 11</v>
          </cell>
          <cell r="D154" t="str">
            <v>Under 11</v>
          </cell>
          <cell r="E154" t="str">
            <v>Kelly</v>
          </cell>
          <cell r="F154" t="str">
            <v>DOYLE</v>
          </cell>
          <cell r="G154" t="str">
            <v>F</v>
          </cell>
          <cell r="H154" t="str">
            <v>Clongriffin A.C.</v>
          </cell>
        </row>
        <row r="155">
          <cell r="A155">
            <v>156</v>
          </cell>
          <cell r="B155">
            <v>390331</v>
          </cell>
          <cell r="C155" t="str">
            <v>1500m F-Under 11</v>
          </cell>
          <cell r="D155" t="str">
            <v>Under 11</v>
          </cell>
          <cell r="E155" t="str">
            <v>Freya</v>
          </cell>
          <cell r="F155" t="str">
            <v>HOEY</v>
          </cell>
          <cell r="G155" t="str">
            <v>F</v>
          </cell>
          <cell r="H155" t="str">
            <v>Clongriffin A.C.</v>
          </cell>
        </row>
        <row r="156">
          <cell r="A156">
            <v>157</v>
          </cell>
          <cell r="B156">
            <v>462021</v>
          </cell>
          <cell r="C156" t="str">
            <v>1500m F-Under 11</v>
          </cell>
          <cell r="D156" t="str">
            <v>Under 11</v>
          </cell>
          <cell r="E156" t="str">
            <v>Olivia</v>
          </cell>
          <cell r="F156" t="str">
            <v>LEE</v>
          </cell>
          <cell r="G156" t="str">
            <v>F</v>
          </cell>
          <cell r="H156" t="str">
            <v>Clongriffin A.C.</v>
          </cell>
        </row>
        <row r="157">
          <cell r="A157">
            <v>158</v>
          </cell>
          <cell r="B157">
            <v>380468</v>
          </cell>
          <cell r="C157" t="str">
            <v>1500m F-Under 11</v>
          </cell>
          <cell r="D157" t="str">
            <v>Under 11</v>
          </cell>
          <cell r="E157" t="str">
            <v>Manuela</v>
          </cell>
          <cell r="F157" t="str">
            <v>PARISI</v>
          </cell>
          <cell r="G157" t="str">
            <v>F</v>
          </cell>
          <cell r="H157" t="str">
            <v>Clongriffin A.C.</v>
          </cell>
        </row>
        <row r="158">
          <cell r="A158">
            <v>159</v>
          </cell>
          <cell r="B158">
            <v>474155</v>
          </cell>
          <cell r="C158" t="str">
            <v>1500m F-Under 11</v>
          </cell>
          <cell r="D158" t="str">
            <v>Under 11</v>
          </cell>
          <cell r="E158" t="str">
            <v>Ella</v>
          </cell>
          <cell r="F158" t="str">
            <v>PEARSON</v>
          </cell>
          <cell r="G158" t="str">
            <v>F</v>
          </cell>
          <cell r="H158" t="str">
            <v>Clongriffin A.C.</v>
          </cell>
        </row>
        <row r="159">
          <cell r="A159">
            <v>160</v>
          </cell>
          <cell r="B159">
            <v>393430</v>
          </cell>
          <cell r="C159" t="str">
            <v>1500m F-Under 11</v>
          </cell>
          <cell r="D159" t="str">
            <v>Under 11</v>
          </cell>
          <cell r="E159" t="str">
            <v>Alanna</v>
          </cell>
          <cell r="F159" t="str">
            <v>RATTIGAN</v>
          </cell>
          <cell r="G159" t="str">
            <v>F</v>
          </cell>
          <cell r="H159" t="str">
            <v>Clongriffin A.C.</v>
          </cell>
        </row>
        <row r="160">
          <cell r="A160">
            <v>161</v>
          </cell>
          <cell r="B160">
            <v>438799</v>
          </cell>
          <cell r="C160" t="str">
            <v>1500m F-Under 11</v>
          </cell>
          <cell r="D160" t="str">
            <v>Under 11</v>
          </cell>
          <cell r="E160" t="str">
            <v>Zadie</v>
          </cell>
          <cell r="F160" t="str">
            <v>WILSON</v>
          </cell>
          <cell r="G160" t="str">
            <v>F</v>
          </cell>
          <cell r="H160" t="str">
            <v>Clongriffin A.C.</v>
          </cell>
        </row>
        <row r="161">
          <cell r="A161">
            <v>162</v>
          </cell>
          <cell r="B161">
            <v>361427</v>
          </cell>
          <cell r="C161" t="str">
            <v>2500m F-Under 13</v>
          </cell>
          <cell r="D161" t="str">
            <v>Under 13</v>
          </cell>
          <cell r="E161" t="str">
            <v>Faye</v>
          </cell>
          <cell r="F161" t="str">
            <v>GALVIN</v>
          </cell>
          <cell r="G161" t="str">
            <v>F</v>
          </cell>
          <cell r="H161" t="str">
            <v>Clongriffin A.C.</v>
          </cell>
        </row>
        <row r="162">
          <cell r="A162">
            <v>163</v>
          </cell>
          <cell r="B162">
            <v>465225</v>
          </cell>
          <cell r="C162" t="str">
            <v>2500m F-Under 13</v>
          </cell>
          <cell r="D162" t="str">
            <v>Under 13</v>
          </cell>
          <cell r="E162" t="str">
            <v>Martha</v>
          </cell>
          <cell r="F162" t="str">
            <v>LEE</v>
          </cell>
          <cell r="G162" t="str">
            <v>F</v>
          </cell>
          <cell r="H162" t="str">
            <v>Clongriffin A.C.</v>
          </cell>
        </row>
        <row r="163">
          <cell r="A163">
            <v>164</v>
          </cell>
          <cell r="B163">
            <v>407001</v>
          </cell>
          <cell r="C163" t="str">
            <v>2500m F-Under 13</v>
          </cell>
          <cell r="D163" t="str">
            <v>Under 13</v>
          </cell>
          <cell r="E163" t="str">
            <v>Noemie</v>
          </cell>
          <cell r="F163" t="str">
            <v>NTOKO</v>
          </cell>
          <cell r="G163" t="str">
            <v>F</v>
          </cell>
          <cell r="H163" t="str">
            <v>Clongriffin A.C.</v>
          </cell>
        </row>
        <row r="164">
          <cell r="A164">
            <v>165</v>
          </cell>
          <cell r="B164">
            <v>400133</v>
          </cell>
          <cell r="C164" t="str">
            <v>2500m F-Under 13</v>
          </cell>
          <cell r="D164" t="str">
            <v>Under 13</v>
          </cell>
          <cell r="E164" t="str">
            <v>Ellen</v>
          </cell>
          <cell r="F164" t="str">
            <v>RYAN</v>
          </cell>
          <cell r="G164" t="str">
            <v>F</v>
          </cell>
          <cell r="H164" t="str">
            <v>Clongriffin A.C.</v>
          </cell>
        </row>
        <row r="165">
          <cell r="A165">
            <v>147</v>
          </cell>
          <cell r="B165">
            <v>495106</v>
          </cell>
          <cell r="C165" t="str">
            <v>800m F-Under 9</v>
          </cell>
          <cell r="D165" t="str">
            <v>Under 9</v>
          </cell>
          <cell r="E165" t="str">
            <v>Sia</v>
          </cell>
          <cell r="F165" t="str">
            <v>BABA-MOUSSA</v>
          </cell>
          <cell r="G165" t="str">
            <v>F</v>
          </cell>
          <cell r="H165" t="str">
            <v>Clongriffin A.C.</v>
          </cell>
        </row>
        <row r="166">
          <cell r="A166">
            <v>148</v>
          </cell>
          <cell r="B166">
            <v>495110</v>
          </cell>
          <cell r="C166" t="str">
            <v>800m F-Under 9</v>
          </cell>
          <cell r="D166" t="str">
            <v>Under 9</v>
          </cell>
          <cell r="E166" t="str">
            <v>Ella</v>
          </cell>
          <cell r="F166" t="str">
            <v>FARRELL</v>
          </cell>
          <cell r="G166" t="str">
            <v>F</v>
          </cell>
          <cell r="H166" t="str">
            <v>Clongriffin A.C.</v>
          </cell>
        </row>
        <row r="167">
          <cell r="A167">
            <v>149</v>
          </cell>
          <cell r="B167">
            <v>455371</v>
          </cell>
          <cell r="C167" t="str">
            <v>800m F-Under 9</v>
          </cell>
          <cell r="D167" t="str">
            <v>Under 9</v>
          </cell>
          <cell r="E167" t="str">
            <v>Salma Maimuna</v>
          </cell>
          <cell r="F167" t="str">
            <v>FLORO ALI</v>
          </cell>
          <cell r="G167" t="str">
            <v>F</v>
          </cell>
          <cell r="H167" t="str">
            <v>Clongriffin A.C.</v>
          </cell>
        </row>
        <row r="168">
          <cell r="A168">
            <v>150</v>
          </cell>
          <cell r="B168">
            <v>455271</v>
          </cell>
          <cell r="C168" t="str">
            <v>800m F-Under 9</v>
          </cell>
          <cell r="D168" t="str">
            <v>Under 9</v>
          </cell>
          <cell r="E168" t="str">
            <v>Zoe</v>
          </cell>
          <cell r="F168" t="str">
            <v>MCELROY</v>
          </cell>
          <cell r="G168" t="str">
            <v>F</v>
          </cell>
          <cell r="H168" t="str">
            <v>Clongriffin A.C.</v>
          </cell>
        </row>
        <row r="169">
          <cell r="A169">
            <v>151</v>
          </cell>
          <cell r="B169">
            <v>480517</v>
          </cell>
          <cell r="C169" t="str">
            <v>800m F-Under 9</v>
          </cell>
          <cell r="D169" t="str">
            <v>Under 9</v>
          </cell>
          <cell r="E169" t="str">
            <v>Sylvia</v>
          </cell>
          <cell r="F169" t="str">
            <v>MCNICHOLAS</v>
          </cell>
          <cell r="G169" t="str">
            <v>F</v>
          </cell>
          <cell r="H169" t="str">
            <v>Clongriffin A.C.</v>
          </cell>
        </row>
        <row r="170">
          <cell r="A170">
            <v>152</v>
          </cell>
          <cell r="B170">
            <v>463651</v>
          </cell>
          <cell r="C170" t="str">
            <v>800m F-Under 9</v>
          </cell>
          <cell r="D170" t="str">
            <v>Under 9</v>
          </cell>
          <cell r="E170" t="str">
            <v>Ivy</v>
          </cell>
          <cell r="F170" t="str">
            <v>RYAN</v>
          </cell>
          <cell r="G170" t="str">
            <v>F</v>
          </cell>
          <cell r="H170" t="str">
            <v>Clongriffin A.C.</v>
          </cell>
        </row>
        <row r="171">
          <cell r="A171">
            <v>174</v>
          </cell>
          <cell r="B171">
            <v>439629</v>
          </cell>
          <cell r="C171" t="str">
            <v>1500m M-Under 11</v>
          </cell>
          <cell r="D171" t="str">
            <v>Under 10</v>
          </cell>
          <cell r="E171" t="str">
            <v>Conor</v>
          </cell>
          <cell r="F171" t="str">
            <v>AHERN</v>
          </cell>
          <cell r="G171" t="str">
            <v>M</v>
          </cell>
          <cell r="H171" t="str">
            <v>Clongriffin A.C.</v>
          </cell>
        </row>
        <row r="172">
          <cell r="A172">
            <v>175</v>
          </cell>
          <cell r="B172">
            <v>499496</v>
          </cell>
          <cell r="C172" t="str">
            <v>1500m M-Under 11</v>
          </cell>
          <cell r="D172" t="str">
            <v>Under 11</v>
          </cell>
          <cell r="E172" t="str">
            <v>Renzo</v>
          </cell>
          <cell r="F172" t="str">
            <v>BIVIANO</v>
          </cell>
          <cell r="G172" t="str">
            <v>M</v>
          </cell>
          <cell r="H172" t="str">
            <v>Clongriffin A.C.</v>
          </cell>
        </row>
        <row r="173">
          <cell r="A173">
            <v>176</v>
          </cell>
          <cell r="B173">
            <v>393615</v>
          </cell>
          <cell r="C173" t="str">
            <v>1500m M-Under 11</v>
          </cell>
          <cell r="D173" t="str">
            <v>Under 11</v>
          </cell>
          <cell r="E173" t="str">
            <v>Conor</v>
          </cell>
          <cell r="F173" t="str">
            <v>BURKE</v>
          </cell>
          <cell r="G173" t="str">
            <v>M</v>
          </cell>
          <cell r="H173" t="str">
            <v>Clongriffin A.C.</v>
          </cell>
        </row>
        <row r="174">
          <cell r="A174">
            <v>177</v>
          </cell>
          <cell r="B174">
            <v>472868</v>
          </cell>
          <cell r="C174" t="str">
            <v>1500m M-Under 11</v>
          </cell>
          <cell r="D174" t="str">
            <v>Under 11</v>
          </cell>
          <cell r="E174" t="str">
            <v>Isaiah Patrick</v>
          </cell>
          <cell r="F174" t="str">
            <v>EBUNA</v>
          </cell>
          <cell r="G174" t="str">
            <v>M</v>
          </cell>
          <cell r="H174" t="str">
            <v>Clongriffin A.C.</v>
          </cell>
        </row>
        <row r="175">
          <cell r="A175">
            <v>178</v>
          </cell>
          <cell r="B175">
            <v>437831</v>
          </cell>
          <cell r="C175" t="str">
            <v>1500m M-Under 11</v>
          </cell>
          <cell r="D175" t="str">
            <v>Under 11</v>
          </cell>
          <cell r="E175" t="str">
            <v>Eren</v>
          </cell>
          <cell r="F175" t="str">
            <v>PENCERECI</v>
          </cell>
          <cell r="G175" t="str">
            <v>M</v>
          </cell>
          <cell r="H175" t="str">
            <v>Clongriffin A.C.</v>
          </cell>
        </row>
        <row r="176">
          <cell r="A176">
            <v>179</v>
          </cell>
          <cell r="B176">
            <v>473642</v>
          </cell>
          <cell r="C176" t="str">
            <v>1500m M-Under 11</v>
          </cell>
          <cell r="D176" t="str">
            <v>Under 11</v>
          </cell>
          <cell r="E176" t="str">
            <v>Frankie Joseph</v>
          </cell>
          <cell r="F176" t="str">
            <v>WHITE</v>
          </cell>
          <cell r="G176" t="str">
            <v>M</v>
          </cell>
          <cell r="H176" t="str">
            <v>Clongriffin A.C.</v>
          </cell>
        </row>
        <row r="177">
          <cell r="A177">
            <v>180</v>
          </cell>
          <cell r="B177">
            <v>499494</v>
          </cell>
          <cell r="C177" t="str">
            <v>2500m M-Under 13</v>
          </cell>
          <cell r="D177" t="str">
            <v>Under 13</v>
          </cell>
          <cell r="E177" t="str">
            <v>Luca</v>
          </cell>
          <cell r="F177" t="str">
            <v>BIVIANO</v>
          </cell>
          <cell r="G177" t="str">
            <v>M</v>
          </cell>
          <cell r="H177" t="str">
            <v>Clongriffin A.C.</v>
          </cell>
        </row>
        <row r="178">
          <cell r="A178">
            <v>181</v>
          </cell>
          <cell r="B178">
            <v>360449</v>
          </cell>
          <cell r="C178" t="str">
            <v>2500m M-Under 13</v>
          </cell>
          <cell r="D178" t="str">
            <v>Under 13</v>
          </cell>
          <cell r="E178" t="str">
            <v>Evan</v>
          </cell>
          <cell r="F178" t="str">
            <v>CRYAN</v>
          </cell>
          <cell r="G178" t="str">
            <v>M</v>
          </cell>
          <cell r="H178" t="str">
            <v>Clongriffin A.C.</v>
          </cell>
        </row>
        <row r="179">
          <cell r="A179">
            <v>182</v>
          </cell>
          <cell r="B179">
            <v>455209</v>
          </cell>
          <cell r="C179" t="str">
            <v>2500m M-Under 13</v>
          </cell>
          <cell r="D179" t="str">
            <v>Under 13</v>
          </cell>
          <cell r="E179" t="str">
            <v>Charlie</v>
          </cell>
          <cell r="F179" t="str">
            <v>FAGAN</v>
          </cell>
          <cell r="G179" t="str">
            <v>M</v>
          </cell>
          <cell r="H179" t="str">
            <v>Clongriffin A.C.</v>
          </cell>
        </row>
        <row r="180">
          <cell r="A180">
            <v>183</v>
          </cell>
          <cell r="B180">
            <v>344760</v>
          </cell>
          <cell r="C180" t="str">
            <v>3000m  M-Under 15</v>
          </cell>
          <cell r="D180" t="str">
            <v>Under 15</v>
          </cell>
          <cell r="E180" t="str">
            <v>Max</v>
          </cell>
          <cell r="F180" t="str">
            <v>LYONS</v>
          </cell>
          <cell r="G180" t="str">
            <v>M</v>
          </cell>
          <cell r="H180" t="str">
            <v>Clongriffin A.C.</v>
          </cell>
        </row>
        <row r="181">
          <cell r="A181">
            <v>184</v>
          </cell>
          <cell r="B181">
            <v>466569</v>
          </cell>
          <cell r="C181" t="str">
            <v>3000m  M-Under 15</v>
          </cell>
          <cell r="D181" t="str">
            <v>Under 15</v>
          </cell>
          <cell r="E181" t="str">
            <v>Senan</v>
          </cell>
          <cell r="F181" t="str">
            <v>MURPHY</v>
          </cell>
          <cell r="G181" t="str">
            <v>M</v>
          </cell>
          <cell r="H181" t="str">
            <v>Clongriffin A.C.</v>
          </cell>
        </row>
        <row r="182">
          <cell r="A182">
            <v>185</v>
          </cell>
          <cell r="B182">
            <v>488537</v>
          </cell>
          <cell r="C182" t="str">
            <v>4000m M-Under 17</v>
          </cell>
          <cell r="D182" t="str">
            <v>Under 16</v>
          </cell>
          <cell r="E182" t="str">
            <v>Matteo</v>
          </cell>
          <cell r="F182" t="str">
            <v>HEALY</v>
          </cell>
          <cell r="G182" t="str">
            <v>M</v>
          </cell>
          <cell r="H182" t="str">
            <v>Clongriffin A.C.</v>
          </cell>
        </row>
        <row r="183">
          <cell r="A183">
            <v>186</v>
          </cell>
          <cell r="B183">
            <v>352422</v>
          </cell>
          <cell r="C183" t="str">
            <v>4000m M-Under 17</v>
          </cell>
          <cell r="D183" t="str">
            <v>Under 17</v>
          </cell>
          <cell r="E183" t="str">
            <v>Oscar</v>
          </cell>
          <cell r="F183" t="str">
            <v>KENEVEY</v>
          </cell>
          <cell r="G183" t="str">
            <v>M</v>
          </cell>
          <cell r="H183" t="str">
            <v>Clongriffin A.C.</v>
          </cell>
        </row>
        <row r="184">
          <cell r="B184">
            <v>346130</v>
          </cell>
          <cell r="C184" t="str">
            <v>4500m M Under 19</v>
          </cell>
          <cell r="D184" t="str">
            <v>Under 18</v>
          </cell>
          <cell r="E184" t="str">
            <v>Alessandro</v>
          </cell>
          <cell r="F184" t="str">
            <v>RAMPONE</v>
          </cell>
          <cell r="G184" t="str">
            <v>M</v>
          </cell>
          <cell r="H184" t="str">
            <v>Clongriffin A.C.</v>
          </cell>
          <cell r="I184">
            <v>39</v>
          </cell>
        </row>
        <row r="185">
          <cell r="A185">
            <v>166</v>
          </cell>
          <cell r="B185">
            <v>455588</v>
          </cell>
          <cell r="C185" t="str">
            <v>800m M-Under 9</v>
          </cell>
          <cell r="D185" t="str">
            <v>Under 9</v>
          </cell>
          <cell r="E185" t="str">
            <v>Atharv</v>
          </cell>
          <cell r="F185" t="str">
            <v>CHITKARA</v>
          </cell>
          <cell r="G185" t="str">
            <v>M</v>
          </cell>
          <cell r="H185" t="str">
            <v>Clongriffin A.C.</v>
          </cell>
        </row>
        <row r="186">
          <cell r="A186">
            <v>167</v>
          </cell>
          <cell r="B186">
            <v>455302</v>
          </cell>
          <cell r="C186" t="str">
            <v>800m M-Under 9</v>
          </cell>
          <cell r="D186" t="str">
            <v>Under 9</v>
          </cell>
          <cell r="E186" t="str">
            <v>Cillian</v>
          </cell>
          <cell r="F186" t="str">
            <v>DYULGEROV</v>
          </cell>
          <cell r="G186" t="str">
            <v>M</v>
          </cell>
          <cell r="H186" t="str">
            <v>Clongriffin A.C.</v>
          </cell>
        </row>
        <row r="187">
          <cell r="A187">
            <v>168</v>
          </cell>
          <cell r="B187">
            <v>458791</v>
          </cell>
          <cell r="C187" t="str">
            <v>800m M-Under 9</v>
          </cell>
          <cell r="D187" t="str">
            <v>Under 9</v>
          </cell>
          <cell r="E187" t="str">
            <v>Daniele</v>
          </cell>
          <cell r="F187" t="str">
            <v>FEOLA</v>
          </cell>
          <cell r="G187" t="str">
            <v>M</v>
          </cell>
          <cell r="H187" t="str">
            <v>Clongriffin A.C.</v>
          </cell>
        </row>
        <row r="188">
          <cell r="A188">
            <v>169</v>
          </cell>
          <cell r="B188">
            <v>459791</v>
          </cell>
          <cell r="C188" t="str">
            <v>800m M-Under 9</v>
          </cell>
          <cell r="D188" t="str">
            <v>Under 9</v>
          </cell>
          <cell r="E188" t="str">
            <v>Conor</v>
          </cell>
          <cell r="F188" t="str">
            <v>KIRWAN</v>
          </cell>
          <cell r="G188" t="str">
            <v>M</v>
          </cell>
          <cell r="H188" t="str">
            <v>Clongriffin A.C.</v>
          </cell>
        </row>
        <row r="189">
          <cell r="A189">
            <v>170</v>
          </cell>
          <cell r="B189">
            <v>463444</v>
          </cell>
          <cell r="C189" t="str">
            <v>800m M-Under 9</v>
          </cell>
          <cell r="D189" t="str">
            <v>Under 9</v>
          </cell>
          <cell r="E189" t="str">
            <v>Leon</v>
          </cell>
          <cell r="F189" t="str">
            <v>MERRIMAN</v>
          </cell>
          <cell r="G189" t="str">
            <v>M</v>
          </cell>
          <cell r="H189" t="str">
            <v>Clongriffin A.C.</v>
          </cell>
        </row>
        <row r="190">
          <cell r="A190">
            <v>171</v>
          </cell>
          <cell r="B190">
            <v>455273</v>
          </cell>
          <cell r="C190" t="str">
            <v>800m M-Under 9</v>
          </cell>
          <cell r="D190" t="str">
            <v>Under 9</v>
          </cell>
          <cell r="E190" t="str">
            <v>Harry</v>
          </cell>
          <cell r="F190" t="str">
            <v>MORRIS</v>
          </cell>
          <cell r="G190" t="str">
            <v>M</v>
          </cell>
          <cell r="H190" t="str">
            <v>Clongriffin A.C.</v>
          </cell>
        </row>
        <row r="191">
          <cell r="A191">
            <v>172</v>
          </cell>
          <cell r="B191">
            <v>455290</v>
          </cell>
          <cell r="C191" t="str">
            <v>800m M-Under 9</v>
          </cell>
          <cell r="D191" t="str">
            <v>Under 9</v>
          </cell>
          <cell r="E191" t="str">
            <v>Dara</v>
          </cell>
          <cell r="F191" t="str">
            <v>O NEILL</v>
          </cell>
          <cell r="G191" t="str">
            <v>M</v>
          </cell>
          <cell r="H191" t="str">
            <v>Clongriffin A.C.</v>
          </cell>
        </row>
        <row r="192">
          <cell r="A192">
            <v>173</v>
          </cell>
          <cell r="B192">
            <v>495108</v>
          </cell>
          <cell r="C192" t="str">
            <v>800m M-Under 9</v>
          </cell>
          <cell r="D192" t="str">
            <v>Under 9</v>
          </cell>
          <cell r="E192" t="str">
            <v>Ruán</v>
          </cell>
          <cell r="F192" t="str">
            <v>O RATHAILLE</v>
          </cell>
          <cell r="G192" t="str">
            <v>M</v>
          </cell>
          <cell r="H192" t="str">
            <v>Clongriffin A.C.</v>
          </cell>
        </row>
        <row r="193">
          <cell r="A193">
            <v>189</v>
          </cell>
          <cell r="B193">
            <v>489391</v>
          </cell>
          <cell r="C193" t="str">
            <v>1500m F-Under 11</v>
          </cell>
          <cell r="D193" t="str">
            <v>Under 10</v>
          </cell>
          <cell r="E193" t="str">
            <v>Ciara</v>
          </cell>
          <cell r="F193" t="str">
            <v>ALWELL</v>
          </cell>
          <cell r="G193" t="str">
            <v>F</v>
          </cell>
          <cell r="H193" t="str">
            <v>Clonliffe Harriers A.C.</v>
          </cell>
        </row>
        <row r="194">
          <cell r="A194">
            <v>190</v>
          </cell>
          <cell r="B194">
            <v>428965</v>
          </cell>
          <cell r="C194" t="str">
            <v>1500m F-Under 11</v>
          </cell>
          <cell r="D194" t="str">
            <v>Under 11</v>
          </cell>
          <cell r="E194" t="str">
            <v>Ciara</v>
          </cell>
          <cell r="F194" t="str">
            <v>BANNON</v>
          </cell>
          <cell r="G194" t="str">
            <v>F</v>
          </cell>
          <cell r="H194" t="str">
            <v>Clonliffe Harriers A.C.</v>
          </cell>
        </row>
        <row r="195">
          <cell r="A195">
            <v>191</v>
          </cell>
          <cell r="B195">
            <v>430720</v>
          </cell>
          <cell r="C195" t="str">
            <v>1500m F-Under 11</v>
          </cell>
          <cell r="D195" t="str">
            <v>Under 11</v>
          </cell>
          <cell r="E195" t="str">
            <v>Caoimhe</v>
          </cell>
          <cell r="F195" t="str">
            <v>DEIGNAN</v>
          </cell>
          <cell r="G195" t="str">
            <v>F</v>
          </cell>
          <cell r="H195" t="str">
            <v>Clonliffe Harriers A.C.</v>
          </cell>
        </row>
        <row r="196">
          <cell r="A196">
            <v>192</v>
          </cell>
          <cell r="B196">
            <v>444728</v>
          </cell>
          <cell r="C196" t="str">
            <v>1500m F-Under 11</v>
          </cell>
          <cell r="D196" t="str">
            <v>Under 11</v>
          </cell>
          <cell r="E196" t="str">
            <v>Leah</v>
          </cell>
          <cell r="F196" t="str">
            <v>HORGAN</v>
          </cell>
          <cell r="G196" t="str">
            <v>F</v>
          </cell>
          <cell r="H196" t="str">
            <v>Clonliffe Harriers A.C.</v>
          </cell>
        </row>
        <row r="197">
          <cell r="A197">
            <v>193</v>
          </cell>
          <cell r="B197">
            <v>469318</v>
          </cell>
          <cell r="C197" t="str">
            <v>1500m F-Under 11</v>
          </cell>
          <cell r="D197" t="str">
            <v>Under 11</v>
          </cell>
          <cell r="E197" t="str">
            <v>Hailee</v>
          </cell>
          <cell r="F197" t="str">
            <v>WALSH</v>
          </cell>
          <cell r="G197" t="str">
            <v>F</v>
          </cell>
          <cell r="H197" t="str">
            <v>Clonliffe Harriers A.C.</v>
          </cell>
        </row>
        <row r="198">
          <cell r="A198">
            <v>194</v>
          </cell>
          <cell r="B198">
            <v>456571</v>
          </cell>
          <cell r="C198" t="str">
            <v>2500m F-Under 13</v>
          </cell>
          <cell r="D198" t="str">
            <v>Under 12</v>
          </cell>
          <cell r="E198" t="str">
            <v>Freya</v>
          </cell>
          <cell r="F198" t="str">
            <v>HOBBS</v>
          </cell>
          <cell r="G198" t="str">
            <v>F</v>
          </cell>
          <cell r="H198" t="str">
            <v>Clonliffe Harriers A.C.</v>
          </cell>
        </row>
        <row r="199">
          <cell r="A199">
            <v>195</v>
          </cell>
          <cell r="B199">
            <v>413842</v>
          </cell>
          <cell r="C199" t="str">
            <v>2500m F-Under 13</v>
          </cell>
          <cell r="D199" t="str">
            <v>Under 12</v>
          </cell>
          <cell r="E199" t="str">
            <v>Ellie</v>
          </cell>
          <cell r="F199" t="str">
            <v>WALSH</v>
          </cell>
          <cell r="G199" t="str">
            <v>F</v>
          </cell>
          <cell r="H199" t="str">
            <v>Clonliffe Harriers A.C.</v>
          </cell>
        </row>
        <row r="200">
          <cell r="A200">
            <v>196</v>
          </cell>
          <cell r="B200">
            <v>370221</v>
          </cell>
          <cell r="C200" t="str">
            <v>2500m F-Under 13</v>
          </cell>
          <cell r="D200" t="str">
            <v>Under 13</v>
          </cell>
          <cell r="E200" t="str">
            <v>Caroline</v>
          </cell>
          <cell r="F200" t="str">
            <v>BRADY</v>
          </cell>
          <cell r="G200" t="str">
            <v>F</v>
          </cell>
          <cell r="H200" t="str">
            <v>Clonliffe Harriers A.C.</v>
          </cell>
        </row>
        <row r="201">
          <cell r="A201">
            <v>197</v>
          </cell>
          <cell r="B201">
            <v>420275</v>
          </cell>
          <cell r="C201" t="str">
            <v>2500m F-Under 13</v>
          </cell>
          <cell r="D201" t="str">
            <v>Under 13</v>
          </cell>
          <cell r="E201" t="str">
            <v>Aoibhinn</v>
          </cell>
          <cell r="F201" t="str">
            <v>DEIGNAN</v>
          </cell>
          <cell r="G201" t="str">
            <v>F</v>
          </cell>
          <cell r="H201" t="str">
            <v>Clonliffe Harriers A.C.</v>
          </cell>
        </row>
        <row r="202">
          <cell r="A202">
            <v>198</v>
          </cell>
          <cell r="B202">
            <v>443855</v>
          </cell>
          <cell r="C202" t="str">
            <v>2500m F-Under 13</v>
          </cell>
          <cell r="D202" t="str">
            <v>Under 13</v>
          </cell>
          <cell r="E202" t="str">
            <v>Ria</v>
          </cell>
          <cell r="F202" t="str">
            <v>HOBBS</v>
          </cell>
          <cell r="G202" t="str">
            <v>F</v>
          </cell>
          <cell r="H202" t="str">
            <v>Clonliffe Harriers A.C.</v>
          </cell>
        </row>
        <row r="203">
          <cell r="A203">
            <v>199</v>
          </cell>
          <cell r="B203">
            <v>395405</v>
          </cell>
          <cell r="C203" t="str">
            <v>2500m F-Under 13</v>
          </cell>
          <cell r="D203" t="str">
            <v>Under 13</v>
          </cell>
          <cell r="E203" t="str">
            <v>Bethany</v>
          </cell>
          <cell r="F203" t="str">
            <v>HOLLYWOOD</v>
          </cell>
          <cell r="G203" t="str">
            <v>F</v>
          </cell>
          <cell r="H203" t="str">
            <v>Clonliffe Harriers A.C.</v>
          </cell>
        </row>
        <row r="204">
          <cell r="A204">
            <v>200</v>
          </cell>
          <cell r="B204">
            <v>445038</v>
          </cell>
          <cell r="C204" t="str">
            <v>2500m F-Under 13</v>
          </cell>
          <cell r="D204" t="str">
            <v>Under 13</v>
          </cell>
          <cell r="E204" t="str">
            <v>Matilda</v>
          </cell>
          <cell r="F204" t="str">
            <v>HUGHES</v>
          </cell>
          <cell r="G204" t="str">
            <v>F</v>
          </cell>
          <cell r="H204" t="str">
            <v>Clonliffe Harriers A.C.</v>
          </cell>
        </row>
        <row r="205">
          <cell r="A205">
            <v>201</v>
          </cell>
          <cell r="B205">
            <v>430920</v>
          </cell>
          <cell r="C205" t="str">
            <v>2500m F-Under 13</v>
          </cell>
          <cell r="D205" t="str">
            <v>Under 13</v>
          </cell>
          <cell r="E205" t="str">
            <v>Seren Grace</v>
          </cell>
          <cell r="F205" t="str">
            <v>JOHNSON</v>
          </cell>
          <cell r="G205" t="str">
            <v>F</v>
          </cell>
          <cell r="H205" t="str">
            <v>Clonliffe Harriers A.C.</v>
          </cell>
        </row>
        <row r="206">
          <cell r="A206">
            <v>202</v>
          </cell>
          <cell r="B206">
            <v>422424</v>
          </cell>
          <cell r="C206" t="str">
            <v>2500m F-Under 13</v>
          </cell>
          <cell r="D206" t="str">
            <v>Under 13</v>
          </cell>
          <cell r="E206" t="str">
            <v>Brianna</v>
          </cell>
          <cell r="F206" t="str">
            <v>LAWLESS</v>
          </cell>
          <cell r="G206" t="str">
            <v>F</v>
          </cell>
          <cell r="H206" t="str">
            <v>Clonliffe Harriers A.C.</v>
          </cell>
        </row>
        <row r="207">
          <cell r="A207">
            <v>203</v>
          </cell>
          <cell r="B207">
            <v>391168</v>
          </cell>
          <cell r="C207" t="str">
            <v>2500m F-Under 13</v>
          </cell>
          <cell r="D207" t="str">
            <v>Under 13</v>
          </cell>
          <cell r="E207" t="str">
            <v>Olivia</v>
          </cell>
          <cell r="F207" t="str">
            <v>LOW</v>
          </cell>
          <cell r="G207" t="str">
            <v>F</v>
          </cell>
          <cell r="H207" t="str">
            <v>Clonliffe Harriers A.C.</v>
          </cell>
        </row>
        <row r="208">
          <cell r="A208">
            <v>204</v>
          </cell>
          <cell r="B208">
            <v>390200</v>
          </cell>
          <cell r="C208" t="str">
            <v>2500m F-Under 13</v>
          </cell>
          <cell r="D208" t="str">
            <v>Under 13</v>
          </cell>
          <cell r="E208" t="str">
            <v>Kate</v>
          </cell>
          <cell r="F208" t="str">
            <v>NI MHUIRCHEARTAIGH</v>
          </cell>
          <cell r="G208" t="str">
            <v>F</v>
          </cell>
          <cell r="H208" t="str">
            <v>Clonliffe Harriers A.C.</v>
          </cell>
        </row>
        <row r="209">
          <cell r="A209">
            <v>205</v>
          </cell>
          <cell r="B209">
            <v>443939</v>
          </cell>
          <cell r="C209" t="str">
            <v>2500m F-Under 13</v>
          </cell>
          <cell r="D209" t="str">
            <v>Under 13</v>
          </cell>
          <cell r="E209" t="str">
            <v>Molly</v>
          </cell>
          <cell r="F209" t="str">
            <v>O BRIEN</v>
          </cell>
          <cell r="G209" t="str">
            <v>F</v>
          </cell>
          <cell r="H209" t="str">
            <v>Clonliffe Harriers A.C.</v>
          </cell>
        </row>
        <row r="210">
          <cell r="A210">
            <v>206</v>
          </cell>
          <cell r="B210">
            <v>465319</v>
          </cell>
          <cell r="C210" t="str">
            <v>2500m F-Under 13</v>
          </cell>
          <cell r="D210" t="str">
            <v>Under 13</v>
          </cell>
          <cell r="E210" t="str">
            <v>Anna</v>
          </cell>
          <cell r="F210" t="str">
            <v>O CONNOR</v>
          </cell>
          <cell r="G210" t="str">
            <v>F</v>
          </cell>
          <cell r="H210" t="str">
            <v>Clonliffe Harriers A.C.</v>
          </cell>
        </row>
        <row r="211">
          <cell r="A211">
            <v>207</v>
          </cell>
          <cell r="B211">
            <v>495862</v>
          </cell>
          <cell r="C211" t="str">
            <v>2500m F-Under 13</v>
          </cell>
          <cell r="D211" t="str">
            <v>Under 13</v>
          </cell>
          <cell r="E211" t="str">
            <v>Cara</v>
          </cell>
          <cell r="F211" t="str">
            <v>TOWELL</v>
          </cell>
          <cell r="G211" t="str">
            <v>F</v>
          </cell>
          <cell r="H211" t="str">
            <v>Clonliffe Harriers A.C.</v>
          </cell>
        </row>
        <row r="212">
          <cell r="A212">
            <v>208</v>
          </cell>
          <cell r="B212">
            <v>486204</v>
          </cell>
          <cell r="C212" t="str">
            <v>3000m  F-Under 15</v>
          </cell>
          <cell r="D212" t="str">
            <v>Under 14</v>
          </cell>
          <cell r="E212" t="str">
            <v>Kate</v>
          </cell>
          <cell r="F212" t="str">
            <v>ALWELL</v>
          </cell>
          <cell r="G212" t="str">
            <v>F</v>
          </cell>
          <cell r="H212" t="str">
            <v>Clonliffe Harriers A.C.</v>
          </cell>
        </row>
        <row r="213">
          <cell r="A213">
            <v>209</v>
          </cell>
          <cell r="B213">
            <v>368364</v>
          </cell>
          <cell r="C213" t="str">
            <v>3000m  F-Under 15</v>
          </cell>
          <cell r="D213" t="str">
            <v>Under 14</v>
          </cell>
          <cell r="E213" t="str">
            <v>Ava</v>
          </cell>
          <cell r="F213" t="str">
            <v>FAGAN</v>
          </cell>
          <cell r="G213" t="str">
            <v>F</v>
          </cell>
          <cell r="H213" t="str">
            <v>Clonliffe Harriers A.C.</v>
          </cell>
        </row>
        <row r="214">
          <cell r="A214">
            <v>210</v>
          </cell>
          <cell r="B214">
            <v>389809</v>
          </cell>
          <cell r="C214" t="str">
            <v>3000m  F-Under 15</v>
          </cell>
          <cell r="D214" t="str">
            <v>Under 14</v>
          </cell>
          <cell r="E214" t="str">
            <v>Lucy</v>
          </cell>
          <cell r="F214" t="str">
            <v>FAGAN</v>
          </cell>
          <cell r="G214" t="str">
            <v>F</v>
          </cell>
          <cell r="H214" t="str">
            <v>Clonliffe Harriers A.C.</v>
          </cell>
        </row>
        <row r="215">
          <cell r="A215">
            <v>211</v>
          </cell>
          <cell r="B215">
            <v>439124</v>
          </cell>
          <cell r="C215" t="str">
            <v>3000m  F-Under 15</v>
          </cell>
          <cell r="D215" t="str">
            <v>Under 14</v>
          </cell>
          <cell r="E215" t="str">
            <v>Adrianna</v>
          </cell>
          <cell r="F215" t="str">
            <v>MADRZYNSKA</v>
          </cell>
          <cell r="G215" t="str">
            <v>F</v>
          </cell>
          <cell r="H215" t="str">
            <v>Clonliffe Harriers A.C.</v>
          </cell>
        </row>
        <row r="216">
          <cell r="A216">
            <v>212</v>
          </cell>
          <cell r="B216">
            <v>439711</v>
          </cell>
          <cell r="C216" t="str">
            <v>3000m  F-Under 15</v>
          </cell>
          <cell r="D216" t="str">
            <v>Under 14</v>
          </cell>
          <cell r="E216" t="str">
            <v>Muireann</v>
          </cell>
          <cell r="F216" t="str">
            <v>SPENCE</v>
          </cell>
          <cell r="G216" t="str">
            <v>F</v>
          </cell>
          <cell r="H216" t="str">
            <v>Clonliffe Harriers A.C.</v>
          </cell>
        </row>
        <row r="217">
          <cell r="A217">
            <v>213</v>
          </cell>
          <cell r="B217">
            <v>367455</v>
          </cell>
          <cell r="C217" t="str">
            <v>3000m  F-Under 15</v>
          </cell>
          <cell r="D217" t="str">
            <v>Under 14</v>
          </cell>
          <cell r="E217" t="str">
            <v>Sarah</v>
          </cell>
          <cell r="F217" t="str">
            <v>THOMAS</v>
          </cell>
          <cell r="G217" t="str">
            <v>F</v>
          </cell>
          <cell r="H217" t="str">
            <v>Clonliffe Harriers A.C.</v>
          </cell>
        </row>
        <row r="218">
          <cell r="A218">
            <v>214</v>
          </cell>
          <cell r="B218">
            <v>380943</v>
          </cell>
          <cell r="C218" t="str">
            <v>3000m  F-Under 15</v>
          </cell>
          <cell r="D218" t="str">
            <v>Under 14</v>
          </cell>
          <cell r="E218" t="str">
            <v>Catherine</v>
          </cell>
          <cell r="F218" t="str">
            <v>WALSH</v>
          </cell>
          <cell r="G218" t="str">
            <v>F</v>
          </cell>
          <cell r="H218" t="str">
            <v>Clonliffe Harriers A.C.</v>
          </cell>
        </row>
        <row r="219">
          <cell r="A219">
            <v>215</v>
          </cell>
          <cell r="B219">
            <v>361843</v>
          </cell>
          <cell r="C219" t="str">
            <v>3000m  F-Under 15</v>
          </cell>
          <cell r="D219" t="str">
            <v>Under 15</v>
          </cell>
          <cell r="E219" t="str">
            <v>Nessa</v>
          </cell>
          <cell r="F219" t="str">
            <v>BYRNE</v>
          </cell>
          <cell r="G219" t="str">
            <v>F</v>
          </cell>
          <cell r="H219" t="str">
            <v>Clonliffe Harriers A.C.</v>
          </cell>
        </row>
        <row r="220">
          <cell r="A220">
            <v>216</v>
          </cell>
          <cell r="B220">
            <v>466195</v>
          </cell>
          <cell r="C220" t="str">
            <v>3000m  F-Under 15</v>
          </cell>
          <cell r="D220" t="str">
            <v>Under 15</v>
          </cell>
          <cell r="E220" t="str">
            <v>Tess</v>
          </cell>
          <cell r="F220" t="str">
            <v>DEEGAN</v>
          </cell>
          <cell r="G220" t="str">
            <v>F</v>
          </cell>
          <cell r="H220" t="str">
            <v>Clonliffe Harriers A.C.</v>
          </cell>
        </row>
        <row r="221">
          <cell r="A221">
            <v>217</v>
          </cell>
          <cell r="B221">
            <v>370652</v>
          </cell>
          <cell r="C221" t="str">
            <v>3000m  F-Under 15</v>
          </cell>
          <cell r="D221" t="str">
            <v>Under 15</v>
          </cell>
          <cell r="E221" t="str">
            <v>Hannah</v>
          </cell>
          <cell r="F221" t="str">
            <v>NI MHUIRCHEARTAIGH</v>
          </cell>
          <cell r="G221" t="str">
            <v>F</v>
          </cell>
          <cell r="H221" t="str">
            <v>Clonliffe Harriers A.C.</v>
          </cell>
        </row>
        <row r="222">
          <cell r="A222">
            <v>218</v>
          </cell>
          <cell r="B222">
            <v>444737</v>
          </cell>
          <cell r="C222" t="str">
            <v>3000m  F-Under 15</v>
          </cell>
          <cell r="D222" t="str">
            <v>Under 15</v>
          </cell>
          <cell r="E222" t="str">
            <v>Aliyah</v>
          </cell>
          <cell r="F222" t="str">
            <v>RIYAD</v>
          </cell>
          <cell r="G222" t="str">
            <v>F</v>
          </cell>
          <cell r="H222" t="str">
            <v>Clonliffe Harriers A.C.</v>
          </cell>
        </row>
        <row r="223">
          <cell r="A223">
            <v>219</v>
          </cell>
          <cell r="B223">
            <v>367468</v>
          </cell>
          <cell r="C223" t="str">
            <v>4000m F-Under 17</v>
          </cell>
          <cell r="D223" t="str">
            <v>Under 16</v>
          </cell>
          <cell r="E223" t="str">
            <v>Geve</v>
          </cell>
          <cell r="F223" t="str">
            <v>DUNCAN</v>
          </cell>
          <cell r="G223" t="str">
            <v>F</v>
          </cell>
          <cell r="H223" t="str">
            <v>Clonliffe Harriers A.C.</v>
          </cell>
        </row>
        <row r="224">
          <cell r="A224">
            <v>220</v>
          </cell>
          <cell r="B224">
            <v>437019</v>
          </cell>
          <cell r="C224" t="str">
            <v>4000m F-Under 17</v>
          </cell>
          <cell r="D224" t="str">
            <v>Under 16</v>
          </cell>
          <cell r="E224" t="str">
            <v>Kate</v>
          </cell>
          <cell r="F224" t="str">
            <v>GILL</v>
          </cell>
          <cell r="G224" t="str">
            <v>F</v>
          </cell>
          <cell r="H224" t="str">
            <v>Clonliffe Harriers A.C.</v>
          </cell>
        </row>
        <row r="225">
          <cell r="A225">
            <v>221</v>
          </cell>
          <cell r="B225">
            <v>367683</v>
          </cell>
          <cell r="C225" t="str">
            <v>4000m F-Under 17</v>
          </cell>
          <cell r="D225" t="str">
            <v>Under 16</v>
          </cell>
          <cell r="E225" t="str">
            <v>Carragh</v>
          </cell>
          <cell r="F225" t="str">
            <v>NIGFHLOINN</v>
          </cell>
          <cell r="G225" t="str">
            <v>F</v>
          </cell>
          <cell r="H225" t="str">
            <v>Clonliffe Harriers A.C.</v>
          </cell>
        </row>
        <row r="226">
          <cell r="A226">
            <v>222</v>
          </cell>
          <cell r="B226">
            <v>494352</v>
          </cell>
          <cell r="C226" t="str">
            <v>4000m F-Under 17</v>
          </cell>
          <cell r="D226" t="str">
            <v>Under 16</v>
          </cell>
          <cell r="E226" t="str">
            <v>Noelle</v>
          </cell>
          <cell r="F226" t="str">
            <v>QUINN</v>
          </cell>
          <cell r="G226" t="str">
            <v>F</v>
          </cell>
          <cell r="H226" t="str">
            <v>Clonliffe Harriers A.C.</v>
          </cell>
        </row>
        <row r="227">
          <cell r="A227">
            <v>223</v>
          </cell>
          <cell r="B227">
            <v>442549</v>
          </cell>
          <cell r="C227" t="str">
            <v>4000m F-Under 17</v>
          </cell>
          <cell r="D227" t="str">
            <v>Under 16</v>
          </cell>
          <cell r="E227" t="str">
            <v>Agata</v>
          </cell>
          <cell r="F227" t="str">
            <v>RYCHLIK</v>
          </cell>
          <cell r="G227" t="str">
            <v>F</v>
          </cell>
          <cell r="H227" t="str">
            <v>Clonliffe Harriers A.C.</v>
          </cell>
        </row>
        <row r="228">
          <cell r="A228">
            <v>224</v>
          </cell>
          <cell r="B228">
            <v>376468</v>
          </cell>
          <cell r="C228" t="str">
            <v>4000m F-Under 17</v>
          </cell>
          <cell r="D228" t="str">
            <v>Under 16</v>
          </cell>
          <cell r="E228" t="str">
            <v>Sophia</v>
          </cell>
          <cell r="F228" t="str">
            <v>TENNANT</v>
          </cell>
          <cell r="G228" t="str">
            <v>F</v>
          </cell>
          <cell r="H228" t="str">
            <v>Clonliffe Harriers A.C.</v>
          </cell>
        </row>
        <row r="229">
          <cell r="A229">
            <v>225</v>
          </cell>
          <cell r="B229">
            <v>461912</v>
          </cell>
          <cell r="C229" t="str">
            <v>4000m F-Under 17</v>
          </cell>
          <cell r="D229" t="str">
            <v>Under 16</v>
          </cell>
          <cell r="E229" t="str">
            <v>Alex</v>
          </cell>
          <cell r="F229" t="str">
            <v>WALLACE</v>
          </cell>
          <cell r="G229" t="str">
            <v>F</v>
          </cell>
          <cell r="H229" t="str">
            <v>Clonliffe Harriers A.C.</v>
          </cell>
        </row>
        <row r="230">
          <cell r="A230">
            <v>226</v>
          </cell>
          <cell r="B230">
            <v>486327</v>
          </cell>
          <cell r="C230" t="str">
            <v>4000m F-Under 17</v>
          </cell>
          <cell r="D230" t="str">
            <v>Under 17</v>
          </cell>
          <cell r="E230" t="str">
            <v>Siona</v>
          </cell>
          <cell r="F230" t="str">
            <v>FERNANDES</v>
          </cell>
          <cell r="G230" t="str">
            <v>F</v>
          </cell>
          <cell r="H230" t="str">
            <v>Clonliffe Harriers A.C.</v>
          </cell>
        </row>
        <row r="231">
          <cell r="A231">
            <v>227</v>
          </cell>
          <cell r="B231">
            <v>339298</v>
          </cell>
          <cell r="C231" t="str">
            <v>4000m F-Under 17</v>
          </cell>
          <cell r="D231" t="str">
            <v>Under 17</v>
          </cell>
          <cell r="E231" t="str">
            <v>Laura</v>
          </cell>
          <cell r="F231" t="str">
            <v>KING</v>
          </cell>
          <cell r="G231" t="str">
            <v>F</v>
          </cell>
          <cell r="H231" t="str">
            <v>Clonliffe Harriers A.C.</v>
          </cell>
        </row>
        <row r="232">
          <cell r="A232">
            <v>228</v>
          </cell>
          <cell r="B232">
            <v>348174</v>
          </cell>
          <cell r="C232" t="str">
            <v>4000m F-Under 17</v>
          </cell>
          <cell r="D232" t="str">
            <v>Under 17</v>
          </cell>
          <cell r="E232" t="str">
            <v>Lucy</v>
          </cell>
          <cell r="F232" t="str">
            <v>MC FETRIDGE</v>
          </cell>
          <cell r="G232" t="str">
            <v>F</v>
          </cell>
          <cell r="H232" t="str">
            <v>Clonliffe Harriers A.C.</v>
          </cell>
        </row>
        <row r="233">
          <cell r="A233">
            <v>229</v>
          </cell>
          <cell r="B233">
            <v>465637</v>
          </cell>
          <cell r="C233" t="str">
            <v>4000m F-Under 17</v>
          </cell>
          <cell r="D233" t="str">
            <v>Under 17</v>
          </cell>
          <cell r="E233" t="str">
            <v>Ella</v>
          </cell>
          <cell r="F233" t="str">
            <v>O SULLIVAN</v>
          </cell>
          <cell r="G233" t="str">
            <v>F</v>
          </cell>
          <cell r="H233" t="str">
            <v>Clonliffe Harriers A.C.</v>
          </cell>
        </row>
        <row r="234">
          <cell r="B234">
            <v>494397</v>
          </cell>
          <cell r="C234" t="str">
            <v>4500m F Under 19</v>
          </cell>
          <cell r="D234" t="str">
            <v>Under 18</v>
          </cell>
          <cell r="E234" t="str">
            <v>Maja</v>
          </cell>
          <cell r="F234" t="str">
            <v>CICHY</v>
          </cell>
          <cell r="G234" t="str">
            <v>F</v>
          </cell>
          <cell r="H234" t="str">
            <v>Clonliffe Harriers A.C.</v>
          </cell>
          <cell r="I234">
            <v>6</v>
          </cell>
        </row>
        <row r="235">
          <cell r="B235">
            <v>494397</v>
          </cell>
          <cell r="C235" t="str">
            <v>4500m F U20/Jun</v>
          </cell>
          <cell r="D235" t="str">
            <v>Under 18</v>
          </cell>
          <cell r="E235" t="str">
            <v>Maja</v>
          </cell>
          <cell r="F235" t="str">
            <v>CICHY</v>
          </cell>
          <cell r="G235" t="str">
            <v>F</v>
          </cell>
          <cell r="H235" t="str">
            <v>Clonliffe Harriers A.C.</v>
          </cell>
          <cell r="I235">
            <v>6</v>
          </cell>
        </row>
        <row r="236">
          <cell r="B236">
            <v>361840</v>
          </cell>
          <cell r="C236" t="str">
            <v>4500m F Under 19</v>
          </cell>
          <cell r="D236" t="str">
            <v>Under 18</v>
          </cell>
          <cell r="E236" t="str">
            <v>Sophie</v>
          </cell>
          <cell r="F236" t="str">
            <v>KERNAN</v>
          </cell>
          <cell r="G236" t="str">
            <v>F</v>
          </cell>
          <cell r="H236" t="str">
            <v>Clonliffe Harriers A.C.</v>
          </cell>
          <cell r="I236">
            <v>10</v>
          </cell>
        </row>
        <row r="237">
          <cell r="B237">
            <v>361840</v>
          </cell>
          <cell r="C237" t="str">
            <v>4500m F U20/Jun</v>
          </cell>
          <cell r="D237" t="str">
            <v>Under 18</v>
          </cell>
          <cell r="E237" t="str">
            <v>Sophie</v>
          </cell>
          <cell r="F237" t="str">
            <v>KERNAN</v>
          </cell>
          <cell r="G237" t="str">
            <v>F</v>
          </cell>
          <cell r="H237" t="str">
            <v>Clonliffe Harriers A.C.</v>
          </cell>
          <cell r="I237">
            <v>10</v>
          </cell>
        </row>
        <row r="238">
          <cell r="B238">
            <v>445697</v>
          </cell>
          <cell r="C238" t="str">
            <v>4500m F Under 19</v>
          </cell>
          <cell r="D238" t="str">
            <v>Under 18</v>
          </cell>
          <cell r="E238" t="str">
            <v>Mae Rose</v>
          </cell>
          <cell r="F238" t="str">
            <v>MASON</v>
          </cell>
          <cell r="G238" t="str">
            <v>F</v>
          </cell>
          <cell r="H238" t="str">
            <v>Clonliffe Harriers A.C.</v>
          </cell>
          <cell r="I238">
            <v>11</v>
          </cell>
        </row>
        <row r="239">
          <cell r="B239">
            <v>445697</v>
          </cell>
          <cell r="C239" t="str">
            <v>4500m F U20/Jun</v>
          </cell>
          <cell r="D239" t="str">
            <v>Under 18</v>
          </cell>
          <cell r="E239" t="str">
            <v>Mae Rose</v>
          </cell>
          <cell r="F239" t="str">
            <v>MASON</v>
          </cell>
          <cell r="G239" t="str">
            <v>F</v>
          </cell>
          <cell r="H239" t="str">
            <v>Clonliffe Harriers A.C.</v>
          </cell>
          <cell r="I239">
            <v>11</v>
          </cell>
        </row>
        <row r="240">
          <cell r="B240">
            <v>293646</v>
          </cell>
          <cell r="C240" t="str">
            <v>4500m F Under 19</v>
          </cell>
          <cell r="D240" t="str">
            <v>Under 18</v>
          </cell>
          <cell r="E240" t="str">
            <v>Ayana</v>
          </cell>
          <cell r="F240" t="str">
            <v>O CALLAGHAN</v>
          </cell>
          <cell r="G240" t="str">
            <v>F</v>
          </cell>
          <cell r="H240" t="str">
            <v>Clonliffe Harriers A.C.</v>
          </cell>
          <cell r="I240">
            <v>12</v>
          </cell>
        </row>
        <row r="241">
          <cell r="B241">
            <v>293646</v>
          </cell>
          <cell r="C241" t="str">
            <v>4500m F U20/Jun</v>
          </cell>
          <cell r="D241" t="str">
            <v>Under 18</v>
          </cell>
          <cell r="E241" t="str">
            <v>Ayana</v>
          </cell>
          <cell r="F241" t="str">
            <v>O CALLAGHAN</v>
          </cell>
          <cell r="G241" t="str">
            <v>F</v>
          </cell>
          <cell r="H241" t="str">
            <v>Clonliffe Harriers A.C.</v>
          </cell>
          <cell r="I241">
            <v>12</v>
          </cell>
        </row>
        <row r="242">
          <cell r="B242">
            <v>344859</v>
          </cell>
          <cell r="C242" t="str">
            <v>4500m F Under 19</v>
          </cell>
          <cell r="D242" t="str">
            <v>Under 19</v>
          </cell>
          <cell r="E242" t="str">
            <v>Rachel</v>
          </cell>
          <cell r="F242" t="str">
            <v>ARDIFF</v>
          </cell>
          <cell r="G242" t="str">
            <v>F</v>
          </cell>
          <cell r="H242" t="str">
            <v>Clonliffe Harriers A.C.</v>
          </cell>
          <cell r="I242">
            <v>5</v>
          </cell>
        </row>
        <row r="243">
          <cell r="B243">
            <v>344859</v>
          </cell>
          <cell r="C243" t="str">
            <v>4500m F U20/Jun</v>
          </cell>
          <cell r="D243" t="str">
            <v>Under 19</v>
          </cell>
          <cell r="E243" t="str">
            <v>Rachel</v>
          </cell>
          <cell r="F243" t="str">
            <v>ARDIFF</v>
          </cell>
          <cell r="G243" t="str">
            <v>F</v>
          </cell>
          <cell r="H243" t="str">
            <v>Clonliffe Harriers A.C.</v>
          </cell>
          <cell r="I243">
            <v>5</v>
          </cell>
        </row>
        <row r="244">
          <cell r="B244">
            <v>329561</v>
          </cell>
          <cell r="C244" t="str">
            <v>4500m F Under 19</v>
          </cell>
          <cell r="D244" t="str">
            <v>Under 19</v>
          </cell>
          <cell r="E244" t="str">
            <v>Isla</v>
          </cell>
          <cell r="F244" t="str">
            <v>DUNCAN</v>
          </cell>
          <cell r="G244" t="str">
            <v>F</v>
          </cell>
          <cell r="H244" t="str">
            <v>Clonliffe Harriers A.C.</v>
          </cell>
          <cell r="I244">
            <v>7</v>
          </cell>
        </row>
        <row r="245">
          <cell r="B245">
            <v>329561</v>
          </cell>
          <cell r="C245" t="str">
            <v>4500m F U20/Jun</v>
          </cell>
          <cell r="D245" t="str">
            <v>Under 19</v>
          </cell>
          <cell r="E245" t="str">
            <v>Isla</v>
          </cell>
          <cell r="F245" t="str">
            <v>DUNCAN</v>
          </cell>
          <cell r="G245" t="str">
            <v>F</v>
          </cell>
          <cell r="H245" t="str">
            <v>Clonliffe Harriers A.C.</v>
          </cell>
          <cell r="I245">
            <v>7</v>
          </cell>
        </row>
        <row r="246">
          <cell r="B246">
            <v>297958</v>
          </cell>
          <cell r="C246" t="str">
            <v>4500m F Under 19</v>
          </cell>
          <cell r="D246" t="str">
            <v>Under 19</v>
          </cell>
          <cell r="E246" t="str">
            <v>Rebecca</v>
          </cell>
          <cell r="F246" t="str">
            <v>FINN</v>
          </cell>
          <cell r="G246" t="str">
            <v>F</v>
          </cell>
          <cell r="H246" t="str">
            <v>Clonliffe Harriers A.C.</v>
          </cell>
          <cell r="I246">
            <v>8</v>
          </cell>
        </row>
        <row r="247">
          <cell r="B247">
            <v>297958</v>
          </cell>
          <cell r="C247" t="str">
            <v>4500m F U20/Jun</v>
          </cell>
          <cell r="D247" t="str">
            <v>Under 19</v>
          </cell>
          <cell r="E247" t="str">
            <v>Rebecca</v>
          </cell>
          <cell r="F247" t="str">
            <v>FINN</v>
          </cell>
          <cell r="G247" t="str">
            <v>F</v>
          </cell>
          <cell r="H247" t="str">
            <v>Clonliffe Harriers A.C.</v>
          </cell>
          <cell r="I247">
            <v>8</v>
          </cell>
        </row>
        <row r="248">
          <cell r="B248">
            <v>280924</v>
          </cell>
          <cell r="C248" t="str">
            <v>4500m F Under 19</v>
          </cell>
          <cell r="D248" t="str">
            <v>Under 19</v>
          </cell>
          <cell r="E248" t="str">
            <v>Ashley</v>
          </cell>
          <cell r="F248" t="str">
            <v>GUINAN</v>
          </cell>
          <cell r="G248" t="str">
            <v>F</v>
          </cell>
          <cell r="H248" t="str">
            <v>Clonliffe Harriers A.C.</v>
          </cell>
          <cell r="I248">
            <v>9</v>
          </cell>
        </row>
        <row r="249">
          <cell r="B249">
            <v>280924</v>
          </cell>
          <cell r="C249" t="str">
            <v>4500m F U20/Jun</v>
          </cell>
          <cell r="D249" t="str">
            <v>Under 19</v>
          </cell>
          <cell r="E249" t="str">
            <v>Ashley</v>
          </cell>
          <cell r="F249" t="str">
            <v>GUINAN</v>
          </cell>
          <cell r="G249" t="str">
            <v>F</v>
          </cell>
          <cell r="H249" t="str">
            <v>Clonliffe Harriers A.C.</v>
          </cell>
          <cell r="I249">
            <v>9</v>
          </cell>
        </row>
        <row r="250">
          <cell r="B250">
            <v>308853</v>
          </cell>
          <cell r="C250" t="str">
            <v>4500m F Under 19</v>
          </cell>
          <cell r="D250" t="str">
            <v>Under 19</v>
          </cell>
          <cell r="E250" t="str">
            <v>Hannah</v>
          </cell>
          <cell r="F250" t="str">
            <v>WALSH</v>
          </cell>
          <cell r="G250" t="str">
            <v>F</v>
          </cell>
          <cell r="H250" t="str">
            <v>Clonliffe Harriers A.C.</v>
          </cell>
          <cell r="I250">
            <v>13</v>
          </cell>
        </row>
        <row r="251">
          <cell r="B251">
            <v>308853</v>
          </cell>
          <cell r="C251" t="str">
            <v>4500m F U20/Jun</v>
          </cell>
          <cell r="D251" t="str">
            <v>Under 19</v>
          </cell>
          <cell r="E251" t="str">
            <v>Hannah</v>
          </cell>
          <cell r="F251" t="str">
            <v>WALSH</v>
          </cell>
          <cell r="G251" t="str">
            <v>F</v>
          </cell>
          <cell r="H251" t="str">
            <v>Clonliffe Harriers A.C.</v>
          </cell>
          <cell r="I251">
            <v>13</v>
          </cell>
        </row>
        <row r="252">
          <cell r="A252">
            <v>188</v>
          </cell>
          <cell r="B252">
            <v>478815</v>
          </cell>
          <cell r="C252" t="str">
            <v>800m F-Under 9</v>
          </cell>
          <cell r="D252" t="str">
            <v>Under 9</v>
          </cell>
          <cell r="E252" t="str">
            <v>Ailbhe</v>
          </cell>
          <cell r="F252" t="str">
            <v>DELANEY</v>
          </cell>
          <cell r="G252" t="str">
            <v>F</v>
          </cell>
          <cell r="H252" t="str">
            <v>Clonliffe Harriers A.C.</v>
          </cell>
        </row>
        <row r="253">
          <cell r="A253">
            <v>240</v>
          </cell>
          <cell r="B253">
            <v>490709</v>
          </cell>
          <cell r="C253" t="str">
            <v>1500m M-Under 11</v>
          </cell>
          <cell r="D253" t="str">
            <v>Under 10</v>
          </cell>
          <cell r="E253" t="str">
            <v>Saul</v>
          </cell>
          <cell r="F253" t="str">
            <v>VARVARI</v>
          </cell>
          <cell r="G253" t="str">
            <v>M</v>
          </cell>
          <cell r="H253" t="str">
            <v>Clonliffe Harriers A.C.</v>
          </cell>
        </row>
        <row r="254">
          <cell r="A254">
            <v>241</v>
          </cell>
          <cell r="B254">
            <v>469270</v>
          </cell>
          <cell r="C254" t="str">
            <v>1500m M-Under 11</v>
          </cell>
          <cell r="D254" t="str">
            <v>Under 11</v>
          </cell>
          <cell r="E254" t="str">
            <v>Leo</v>
          </cell>
          <cell r="F254" t="str">
            <v>COSTELLO</v>
          </cell>
          <cell r="G254" t="str">
            <v>M</v>
          </cell>
          <cell r="H254" t="str">
            <v>Clonliffe Harriers A.C.</v>
          </cell>
        </row>
        <row r="255">
          <cell r="A255">
            <v>242</v>
          </cell>
          <cell r="B255">
            <v>469078</v>
          </cell>
          <cell r="C255" t="str">
            <v>1500m M-Under 11</v>
          </cell>
          <cell r="D255" t="str">
            <v>Under 11</v>
          </cell>
          <cell r="E255" t="str">
            <v>Liam</v>
          </cell>
          <cell r="F255" t="str">
            <v>HAWLEY</v>
          </cell>
          <cell r="G255" t="str">
            <v>M</v>
          </cell>
          <cell r="H255" t="str">
            <v>Clonliffe Harriers A.C.</v>
          </cell>
        </row>
        <row r="256">
          <cell r="A256">
            <v>243</v>
          </cell>
          <cell r="B256">
            <v>458408</v>
          </cell>
          <cell r="C256" t="str">
            <v>1500m M-Under 11</v>
          </cell>
          <cell r="D256" t="str">
            <v>Under 11</v>
          </cell>
          <cell r="E256" t="str">
            <v>Jack</v>
          </cell>
          <cell r="F256" t="str">
            <v>NOLAN</v>
          </cell>
          <cell r="G256" t="str">
            <v>M</v>
          </cell>
          <cell r="H256" t="str">
            <v>Clonliffe Harriers A.C.</v>
          </cell>
        </row>
        <row r="257">
          <cell r="A257">
            <v>244</v>
          </cell>
          <cell r="B257">
            <v>430358</v>
          </cell>
          <cell r="C257" t="str">
            <v>1500m M-Under 11</v>
          </cell>
          <cell r="D257" t="str">
            <v>Under 11</v>
          </cell>
          <cell r="E257" t="str">
            <v>Myles</v>
          </cell>
          <cell r="F257" t="str">
            <v>O SULLIVAN</v>
          </cell>
          <cell r="G257" t="str">
            <v>M</v>
          </cell>
          <cell r="H257" t="str">
            <v>Clonliffe Harriers A.C.</v>
          </cell>
        </row>
        <row r="258">
          <cell r="A258">
            <v>245</v>
          </cell>
          <cell r="B258">
            <v>443510</v>
          </cell>
          <cell r="C258" t="str">
            <v>1500m M-Under 11</v>
          </cell>
          <cell r="D258" t="str">
            <v>Under 11</v>
          </cell>
          <cell r="E258" t="str">
            <v>Charlie</v>
          </cell>
          <cell r="F258" t="str">
            <v>ROONEY</v>
          </cell>
          <cell r="G258" t="str">
            <v>M</v>
          </cell>
          <cell r="H258" t="str">
            <v>Clonliffe Harriers A.C.</v>
          </cell>
        </row>
        <row r="259">
          <cell r="A259">
            <v>246</v>
          </cell>
          <cell r="B259">
            <v>416838</v>
          </cell>
          <cell r="C259" t="str">
            <v>2500m M-Under 13</v>
          </cell>
          <cell r="D259" t="str">
            <v>Under 12</v>
          </cell>
          <cell r="E259" t="str">
            <v>Nathan</v>
          </cell>
          <cell r="F259" t="str">
            <v>MCGURREN</v>
          </cell>
          <cell r="G259" t="str">
            <v>M</v>
          </cell>
          <cell r="H259" t="str">
            <v>Clonliffe Harriers A.C.</v>
          </cell>
        </row>
        <row r="260">
          <cell r="A260">
            <v>247</v>
          </cell>
          <cell r="B260">
            <v>443940</v>
          </cell>
          <cell r="C260" t="str">
            <v>2500m M-Under 13</v>
          </cell>
          <cell r="D260" t="str">
            <v>Under 12</v>
          </cell>
          <cell r="E260" t="str">
            <v>Thomas</v>
          </cell>
          <cell r="F260" t="str">
            <v>O BRIEN</v>
          </cell>
          <cell r="G260" t="str">
            <v>M</v>
          </cell>
          <cell r="H260" t="str">
            <v>Clonliffe Harriers A.C.</v>
          </cell>
        </row>
        <row r="261">
          <cell r="A261">
            <v>248</v>
          </cell>
          <cell r="B261">
            <v>444710</v>
          </cell>
          <cell r="C261" t="str">
            <v>2500m M-Under 13</v>
          </cell>
          <cell r="D261" t="str">
            <v>Under 13</v>
          </cell>
          <cell r="E261" t="str">
            <v>Eoghan</v>
          </cell>
          <cell r="F261" t="str">
            <v>DELANEY</v>
          </cell>
          <cell r="G261" t="str">
            <v>M</v>
          </cell>
          <cell r="H261" t="str">
            <v>Clonliffe Harriers A.C.</v>
          </cell>
        </row>
        <row r="262">
          <cell r="A262">
            <v>249</v>
          </cell>
          <cell r="B262">
            <v>458412</v>
          </cell>
          <cell r="C262" t="str">
            <v>2500m M-Under 13</v>
          </cell>
          <cell r="D262" t="str">
            <v>Under 13</v>
          </cell>
          <cell r="E262" t="str">
            <v>Lenny</v>
          </cell>
          <cell r="F262" t="str">
            <v>KEANE FLANNERY</v>
          </cell>
          <cell r="G262" t="str">
            <v>M</v>
          </cell>
          <cell r="H262" t="str">
            <v>Clonliffe Harriers A.C.</v>
          </cell>
        </row>
        <row r="263">
          <cell r="A263">
            <v>250</v>
          </cell>
          <cell r="B263">
            <v>484181</v>
          </cell>
          <cell r="C263" t="str">
            <v>2500m M-Under 13</v>
          </cell>
          <cell r="D263" t="str">
            <v>Under 13</v>
          </cell>
          <cell r="E263" t="str">
            <v>Caleb</v>
          </cell>
          <cell r="F263" t="str">
            <v>KENNY</v>
          </cell>
          <cell r="G263" t="str">
            <v>M</v>
          </cell>
          <cell r="H263" t="str">
            <v>Clonliffe Harriers A.C.</v>
          </cell>
        </row>
        <row r="264">
          <cell r="A264">
            <v>251</v>
          </cell>
          <cell r="B264">
            <v>428725</v>
          </cell>
          <cell r="C264" t="str">
            <v>2500m M-Under 13</v>
          </cell>
          <cell r="D264" t="str">
            <v>Under 13</v>
          </cell>
          <cell r="E264" t="str">
            <v>Charlie</v>
          </cell>
          <cell r="F264" t="str">
            <v>O REGAN</v>
          </cell>
          <cell r="G264" t="str">
            <v>M</v>
          </cell>
          <cell r="H264" t="str">
            <v>Clonliffe Harriers A.C.</v>
          </cell>
        </row>
        <row r="265">
          <cell r="A265">
            <v>252</v>
          </cell>
          <cell r="B265">
            <v>382300</v>
          </cell>
          <cell r="C265" t="str">
            <v>2500m M-Under 13</v>
          </cell>
          <cell r="D265" t="str">
            <v>Under 13</v>
          </cell>
          <cell r="E265" t="str">
            <v>Fionn</v>
          </cell>
          <cell r="F265" t="str">
            <v>THOMPSON</v>
          </cell>
          <cell r="G265" t="str">
            <v>M</v>
          </cell>
          <cell r="H265" t="str">
            <v>Clonliffe Harriers A.C.</v>
          </cell>
        </row>
        <row r="266">
          <cell r="A266">
            <v>253</v>
          </cell>
          <cell r="B266">
            <v>350142</v>
          </cell>
          <cell r="C266" t="str">
            <v>3000m  M-Under 15</v>
          </cell>
          <cell r="D266" t="str">
            <v>Under 14</v>
          </cell>
          <cell r="E266" t="str">
            <v>Max</v>
          </cell>
          <cell r="F266" t="str">
            <v>BAMFORD</v>
          </cell>
          <cell r="G266" t="str">
            <v>M</v>
          </cell>
          <cell r="H266" t="str">
            <v>Clonliffe Harriers A.C.</v>
          </cell>
        </row>
        <row r="267">
          <cell r="A267">
            <v>254</v>
          </cell>
          <cell r="B267">
            <v>489144</v>
          </cell>
          <cell r="C267" t="str">
            <v>3000m  M-Under 15</v>
          </cell>
          <cell r="D267" t="str">
            <v>Under 14</v>
          </cell>
          <cell r="E267" t="str">
            <v>Senna</v>
          </cell>
          <cell r="F267" t="str">
            <v>CARSON</v>
          </cell>
          <cell r="G267" t="str">
            <v>M</v>
          </cell>
          <cell r="H267" t="str">
            <v>Clonliffe Harriers A.C.</v>
          </cell>
        </row>
        <row r="268">
          <cell r="A268">
            <v>255</v>
          </cell>
          <cell r="B268">
            <v>457231</v>
          </cell>
          <cell r="C268" t="str">
            <v>3000m  M-Under 15</v>
          </cell>
          <cell r="D268" t="str">
            <v>Under 14</v>
          </cell>
          <cell r="E268" t="str">
            <v>Ruairí</v>
          </cell>
          <cell r="F268" t="str">
            <v>DONNELLY BROWNE</v>
          </cell>
          <cell r="G268" t="str">
            <v>M</v>
          </cell>
          <cell r="H268" t="str">
            <v>Clonliffe Harriers A.C.</v>
          </cell>
        </row>
        <row r="269">
          <cell r="A269">
            <v>256</v>
          </cell>
          <cell r="B269">
            <v>422176</v>
          </cell>
          <cell r="C269" t="str">
            <v>3000m  M-Under 15</v>
          </cell>
          <cell r="D269" t="str">
            <v>Under 14</v>
          </cell>
          <cell r="E269" t="str">
            <v>Conn</v>
          </cell>
          <cell r="F269" t="str">
            <v>FEORE</v>
          </cell>
          <cell r="G269" t="str">
            <v>M</v>
          </cell>
          <cell r="H269" t="str">
            <v>Clonliffe Harriers A.C.</v>
          </cell>
        </row>
        <row r="270">
          <cell r="A270">
            <v>257</v>
          </cell>
          <cell r="B270">
            <v>445232</v>
          </cell>
          <cell r="C270" t="str">
            <v>3000m  M-Under 15</v>
          </cell>
          <cell r="D270" t="str">
            <v>Under 14</v>
          </cell>
          <cell r="E270" t="str">
            <v>Rhys</v>
          </cell>
          <cell r="F270" t="str">
            <v>JENKINS</v>
          </cell>
          <cell r="G270" t="str">
            <v>M</v>
          </cell>
          <cell r="H270" t="str">
            <v>Clonliffe Harriers A.C.</v>
          </cell>
        </row>
        <row r="271">
          <cell r="A271">
            <v>258</v>
          </cell>
          <cell r="B271">
            <v>369001</v>
          </cell>
          <cell r="C271" t="str">
            <v>3000m  M-Under 15</v>
          </cell>
          <cell r="D271" t="str">
            <v>Under 14</v>
          </cell>
          <cell r="E271" t="str">
            <v>Finn</v>
          </cell>
          <cell r="F271" t="str">
            <v>MC GURREN</v>
          </cell>
          <cell r="G271" t="str">
            <v>M</v>
          </cell>
          <cell r="H271" t="str">
            <v>Clonliffe Harriers A.C.</v>
          </cell>
        </row>
        <row r="272">
          <cell r="A272">
            <v>259</v>
          </cell>
          <cell r="B272">
            <v>429428</v>
          </cell>
          <cell r="C272" t="str">
            <v>3000m  M-Under 15</v>
          </cell>
          <cell r="D272" t="str">
            <v>Under 14</v>
          </cell>
          <cell r="E272" t="str">
            <v>Tim</v>
          </cell>
          <cell r="F272" t="str">
            <v>O SULLIVAN</v>
          </cell>
          <cell r="G272" t="str">
            <v>M</v>
          </cell>
          <cell r="H272" t="str">
            <v>Clonliffe Harriers A.C.</v>
          </cell>
        </row>
        <row r="273">
          <cell r="A273">
            <v>260</v>
          </cell>
          <cell r="B273">
            <v>490325</v>
          </cell>
          <cell r="C273" t="str">
            <v>3000m  M-Under 15</v>
          </cell>
          <cell r="D273" t="str">
            <v>Under 14</v>
          </cell>
          <cell r="E273" t="str">
            <v>Ruairí</v>
          </cell>
          <cell r="F273" t="str">
            <v>STEELE</v>
          </cell>
          <cell r="G273" t="str">
            <v>M</v>
          </cell>
          <cell r="H273" t="str">
            <v>Clonliffe Harriers A.C.</v>
          </cell>
        </row>
        <row r="274">
          <cell r="A274">
            <v>261</v>
          </cell>
          <cell r="B274">
            <v>368366</v>
          </cell>
          <cell r="C274" t="str">
            <v>3000m  M-Under 15</v>
          </cell>
          <cell r="D274" t="str">
            <v>Under 15</v>
          </cell>
          <cell r="E274" t="str">
            <v>Darragh</v>
          </cell>
          <cell r="F274" t="str">
            <v>KIDD</v>
          </cell>
          <cell r="G274" t="str">
            <v>M</v>
          </cell>
          <cell r="H274" t="str">
            <v>Clonliffe Harriers A.C.</v>
          </cell>
        </row>
        <row r="275">
          <cell r="A275">
            <v>262</v>
          </cell>
          <cell r="B275">
            <v>367689</v>
          </cell>
          <cell r="C275" t="str">
            <v>3000m  M-Under 15</v>
          </cell>
          <cell r="D275" t="str">
            <v>Under 15</v>
          </cell>
          <cell r="E275" t="str">
            <v>Andrew</v>
          </cell>
          <cell r="F275" t="str">
            <v>LOW</v>
          </cell>
          <cell r="G275" t="str">
            <v>M</v>
          </cell>
          <cell r="H275" t="str">
            <v>Clonliffe Harriers A.C.</v>
          </cell>
        </row>
        <row r="276">
          <cell r="A276">
            <v>263</v>
          </cell>
          <cell r="B276">
            <v>367685</v>
          </cell>
          <cell r="C276" t="str">
            <v>3000m  M-Under 15</v>
          </cell>
          <cell r="D276" t="str">
            <v>Under 15</v>
          </cell>
          <cell r="E276" t="str">
            <v>Seamus</v>
          </cell>
          <cell r="F276" t="str">
            <v>PHELAN</v>
          </cell>
          <cell r="G276" t="str">
            <v>M</v>
          </cell>
          <cell r="H276" t="str">
            <v>Clonliffe Harriers A.C.</v>
          </cell>
        </row>
        <row r="277">
          <cell r="A277">
            <v>264</v>
          </cell>
          <cell r="B277">
            <v>421304</v>
          </cell>
          <cell r="C277" t="str">
            <v>3000m  M-Under 15</v>
          </cell>
          <cell r="D277" t="str">
            <v>Under 15</v>
          </cell>
          <cell r="E277" t="str">
            <v>Sam</v>
          </cell>
          <cell r="F277" t="str">
            <v>STEENSON</v>
          </cell>
          <cell r="G277" t="str">
            <v>M</v>
          </cell>
          <cell r="H277" t="str">
            <v>Clonliffe Harriers A.C.</v>
          </cell>
        </row>
        <row r="278">
          <cell r="A278">
            <v>265</v>
          </cell>
          <cell r="B278">
            <v>348999</v>
          </cell>
          <cell r="C278" t="str">
            <v>3000m  M-Under 15</v>
          </cell>
          <cell r="D278" t="str">
            <v>Under 15</v>
          </cell>
          <cell r="E278" t="str">
            <v>Luke</v>
          </cell>
          <cell r="F278" t="str">
            <v>TRACEY</v>
          </cell>
          <cell r="G278" t="str">
            <v>M</v>
          </cell>
          <cell r="H278" t="str">
            <v>Clonliffe Harriers A.C.</v>
          </cell>
        </row>
        <row r="279">
          <cell r="A279">
            <v>266</v>
          </cell>
          <cell r="B279">
            <v>485453</v>
          </cell>
          <cell r="C279" t="str">
            <v>4000m M-Under 17</v>
          </cell>
          <cell r="D279" t="str">
            <v>Under 16</v>
          </cell>
          <cell r="E279" t="str">
            <v>Christopher</v>
          </cell>
          <cell r="F279" t="str">
            <v>COLLINS</v>
          </cell>
          <cell r="G279" t="str">
            <v>M</v>
          </cell>
          <cell r="H279" t="str">
            <v>Clonliffe Harriers A.C.</v>
          </cell>
        </row>
        <row r="280">
          <cell r="A280">
            <v>267</v>
          </cell>
          <cell r="B280">
            <v>438952</v>
          </cell>
          <cell r="C280" t="str">
            <v>4000m M-Under 17</v>
          </cell>
          <cell r="D280" t="str">
            <v>Under 16</v>
          </cell>
          <cell r="E280" t="str">
            <v>Conor</v>
          </cell>
          <cell r="F280" t="str">
            <v>FERRY</v>
          </cell>
          <cell r="G280" t="str">
            <v>M</v>
          </cell>
          <cell r="H280" t="str">
            <v>Clonliffe Harriers A.C.</v>
          </cell>
        </row>
        <row r="281">
          <cell r="A281">
            <v>268</v>
          </cell>
          <cell r="B281">
            <v>426495</v>
          </cell>
          <cell r="C281" t="str">
            <v>4000m M-Under 17</v>
          </cell>
          <cell r="D281" t="str">
            <v>Under 16</v>
          </cell>
          <cell r="E281" t="str">
            <v>Oliver</v>
          </cell>
          <cell r="F281" t="str">
            <v>GALVIN</v>
          </cell>
          <cell r="G281" t="str">
            <v>M</v>
          </cell>
          <cell r="H281" t="str">
            <v>Clonliffe Harriers A.C.</v>
          </cell>
        </row>
        <row r="282">
          <cell r="A282">
            <v>269</v>
          </cell>
          <cell r="B282">
            <v>379921</v>
          </cell>
          <cell r="C282" t="str">
            <v>4000m M-Under 17</v>
          </cell>
          <cell r="D282" t="str">
            <v>Under 16</v>
          </cell>
          <cell r="E282" t="str">
            <v>Mark</v>
          </cell>
          <cell r="F282" t="str">
            <v>KELLY</v>
          </cell>
          <cell r="G282" t="str">
            <v>M</v>
          </cell>
          <cell r="H282" t="str">
            <v>Clonliffe Harriers A.C.</v>
          </cell>
        </row>
        <row r="283">
          <cell r="A283">
            <v>270</v>
          </cell>
          <cell r="B283">
            <v>423636</v>
          </cell>
          <cell r="C283" t="str">
            <v>4000m M-Under 17</v>
          </cell>
          <cell r="D283" t="str">
            <v>Under 16</v>
          </cell>
          <cell r="E283" t="str">
            <v>Conor</v>
          </cell>
          <cell r="F283" t="str">
            <v>KENNY</v>
          </cell>
          <cell r="G283" t="str">
            <v>M</v>
          </cell>
          <cell r="H283" t="str">
            <v>Clonliffe Harriers A.C.</v>
          </cell>
        </row>
        <row r="284">
          <cell r="A284">
            <v>271</v>
          </cell>
          <cell r="B284">
            <v>423635</v>
          </cell>
          <cell r="C284" t="str">
            <v>4000m M-Under 17</v>
          </cell>
          <cell r="D284" t="str">
            <v>Under 16</v>
          </cell>
          <cell r="E284" t="str">
            <v>Hayden</v>
          </cell>
          <cell r="F284" t="str">
            <v>KENNY</v>
          </cell>
          <cell r="G284" t="str">
            <v>M</v>
          </cell>
          <cell r="H284" t="str">
            <v>Clonliffe Harriers A.C.</v>
          </cell>
        </row>
        <row r="285">
          <cell r="A285">
            <v>272</v>
          </cell>
          <cell r="B285">
            <v>375537</v>
          </cell>
          <cell r="C285" t="str">
            <v>4000m M-Under 17</v>
          </cell>
          <cell r="D285" t="str">
            <v>Under 16</v>
          </cell>
          <cell r="E285" t="str">
            <v>Braxton</v>
          </cell>
          <cell r="F285" t="str">
            <v>O SHEA</v>
          </cell>
          <cell r="G285" t="str">
            <v>M</v>
          </cell>
          <cell r="H285" t="str">
            <v>Clonliffe Harriers A.C.</v>
          </cell>
        </row>
        <row r="286">
          <cell r="A286">
            <v>273</v>
          </cell>
          <cell r="B286">
            <v>436956</v>
          </cell>
          <cell r="C286" t="str">
            <v>4000m M-Under 17</v>
          </cell>
          <cell r="D286" t="str">
            <v>Under 16</v>
          </cell>
          <cell r="E286" t="str">
            <v>Peter</v>
          </cell>
          <cell r="F286" t="str">
            <v>O SULLIVAN</v>
          </cell>
          <cell r="G286" t="str">
            <v>M</v>
          </cell>
          <cell r="H286" t="str">
            <v>Clonliffe Harriers A.C.</v>
          </cell>
        </row>
        <row r="287">
          <cell r="A287">
            <v>274</v>
          </cell>
          <cell r="B287">
            <v>352978</v>
          </cell>
          <cell r="C287" t="str">
            <v>4000m M-Under 17</v>
          </cell>
          <cell r="D287" t="str">
            <v>Under 16</v>
          </cell>
          <cell r="E287" t="str">
            <v>Joel</v>
          </cell>
          <cell r="F287" t="str">
            <v>THOMAS</v>
          </cell>
          <cell r="G287" t="str">
            <v>M</v>
          </cell>
          <cell r="H287" t="str">
            <v>Clonliffe Harriers A.C.</v>
          </cell>
        </row>
        <row r="288">
          <cell r="A288">
            <v>275</v>
          </cell>
          <cell r="B288">
            <v>384405</v>
          </cell>
          <cell r="C288" t="str">
            <v>4000m M-Under 17</v>
          </cell>
          <cell r="D288" t="str">
            <v>Under 17</v>
          </cell>
          <cell r="E288" t="str">
            <v>Ryan</v>
          </cell>
          <cell r="F288" t="str">
            <v>FAGAN</v>
          </cell>
          <cell r="G288" t="str">
            <v>M</v>
          </cell>
          <cell r="H288" t="str">
            <v>Clonliffe Harriers A.C.</v>
          </cell>
        </row>
        <row r="289">
          <cell r="A289">
            <v>276</v>
          </cell>
          <cell r="B289">
            <v>319817</v>
          </cell>
          <cell r="C289" t="str">
            <v>4000m M-Under 17</v>
          </cell>
          <cell r="D289" t="str">
            <v>Under 17</v>
          </cell>
          <cell r="E289" t="str">
            <v>Cormac</v>
          </cell>
          <cell r="F289" t="str">
            <v>TYNAN</v>
          </cell>
          <cell r="G289" t="str">
            <v>M</v>
          </cell>
          <cell r="H289" t="str">
            <v>Clonliffe Harriers A.C.</v>
          </cell>
        </row>
        <row r="290">
          <cell r="A290">
            <v>277</v>
          </cell>
          <cell r="B290">
            <v>464963</v>
          </cell>
          <cell r="C290" t="str">
            <v>4000m M-Under 17</v>
          </cell>
          <cell r="D290" t="str">
            <v>Under 17</v>
          </cell>
          <cell r="E290" t="str">
            <v>Dominic</v>
          </cell>
          <cell r="F290" t="str">
            <v>VAITULIONIS</v>
          </cell>
          <cell r="G290" t="str">
            <v>M</v>
          </cell>
          <cell r="H290" t="str">
            <v>Clonliffe Harriers A.C.</v>
          </cell>
        </row>
        <row r="291">
          <cell r="B291">
            <v>313452</v>
          </cell>
          <cell r="C291" t="str">
            <v>4500m M Under 19</v>
          </cell>
          <cell r="D291" t="str">
            <v>Under 18</v>
          </cell>
          <cell r="E291" t="str">
            <v>Edward</v>
          </cell>
          <cell r="F291" t="str">
            <v>BLACQUE</v>
          </cell>
          <cell r="G291" t="str">
            <v>M</v>
          </cell>
          <cell r="H291" t="str">
            <v>Clonliffe Harriers A.C.</v>
          </cell>
          <cell r="I291">
            <v>42</v>
          </cell>
        </row>
        <row r="292">
          <cell r="B292">
            <v>313452</v>
          </cell>
          <cell r="C292" t="str">
            <v>4500m M U20/Jun</v>
          </cell>
          <cell r="D292" t="str">
            <v>Under 18</v>
          </cell>
          <cell r="E292" t="str">
            <v>Edward</v>
          </cell>
          <cell r="F292" t="str">
            <v>BLACQUE</v>
          </cell>
          <cell r="G292" t="str">
            <v>M</v>
          </cell>
          <cell r="H292" t="str">
            <v>Clonliffe Harriers A.C.</v>
          </cell>
          <cell r="I292">
            <v>42</v>
          </cell>
        </row>
        <row r="293">
          <cell r="B293">
            <v>412015</v>
          </cell>
          <cell r="C293" t="str">
            <v>4500m M Under 19</v>
          </cell>
          <cell r="D293" t="str">
            <v>Under 18</v>
          </cell>
          <cell r="E293" t="str">
            <v>Joshua</v>
          </cell>
          <cell r="F293" t="str">
            <v>CHALMERS</v>
          </cell>
          <cell r="G293" t="str">
            <v>M</v>
          </cell>
          <cell r="H293" t="str">
            <v>Clonliffe Harriers A.C.</v>
          </cell>
          <cell r="I293">
            <v>44</v>
          </cell>
        </row>
        <row r="294">
          <cell r="B294">
            <v>412015</v>
          </cell>
          <cell r="C294" t="str">
            <v>4500m M U20/Jun</v>
          </cell>
          <cell r="D294" t="str">
            <v>Under 18</v>
          </cell>
          <cell r="E294" t="str">
            <v>Joshua</v>
          </cell>
          <cell r="F294" t="str">
            <v>CHALMERS</v>
          </cell>
          <cell r="G294" t="str">
            <v>M</v>
          </cell>
          <cell r="H294" t="str">
            <v>Clonliffe Harriers A.C.</v>
          </cell>
          <cell r="I294">
            <v>44</v>
          </cell>
        </row>
        <row r="295">
          <cell r="B295">
            <v>491867</v>
          </cell>
          <cell r="C295" t="str">
            <v>4500m M Under 19</v>
          </cell>
          <cell r="D295" t="str">
            <v>Under 18</v>
          </cell>
          <cell r="E295" t="str">
            <v>Mohamoud Mohamed</v>
          </cell>
          <cell r="F295" t="str">
            <v>HASHI</v>
          </cell>
          <cell r="G295" t="str">
            <v>M</v>
          </cell>
          <cell r="H295" t="str">
            <v>Clonliffe Harriers A.C.</v>
          </cell>
          <cell r="I295">
            <v>45</v>
          </cell>
        </row>
        <row r="296">
          <cell r="B296">
            <v>491867</v>
          </cell>
          <cell r="C296" t="str">
            <v>4500m M U20/Jun</v>
          </cell>
          <cell r="D296" t="str">
            <v>Under 18</v>
          </cell>
          <cell r="E296" t="str">
            <v>Mohamoud Mohamed</v>
          </cell>
          <cell r="F296" t="str">
            <v>HASHI</v>
          </cell>
          <cell r="G296" t="str">
            <v>M</v>
          </cell>
          <cell r="H296" t="str">
            <v>Clonliffe Harriers A.C.</v>
          </cell>
          <cell r="I296">
            <v>45</v>
          </cell>
        </row>
        <row r="297">
          <cell r="B297">
            <v>415895</v>
          </cell>
          <cell r="C297" t="str">
            <v>4500m M Under 19</v>
          </cell>
          <cell r="D297" t="str">
            <v>Under 18</v>
          </cell>
          <cell r="E297" t="str">
            <v>Devkiran</v>
          </cell>
          <cell r="F297" t="str">
            <v>KARTHA</v>
          </cell>
          <cell r="G297" t="str">
            <v>M</v>
          </cell>
          <cell r="H297" t="str">
            <v>Clonliffe Harriers A.C.</v>
          </cell>
          <cell r="I297">
            <v>46</v>
          </cell>
        </row>
        <row r="298">
          <cell r="B298">
            <v>491251</v>
          </cell>
          <cell r="C298" t="str">
            <v>4500m M Under 19</v>
          </cell>
          <cell r="D298" t="str">
            <v>Under 18</v>
          </cell>
          <cell r="E298" t="str">
            <v>Tom</v>
          </cell>
          <cell r="F298" t="str">
            <v>RUSHE</v>
          </cell>
          <cell r="G298" t="str">
            <v>M</v>
          </cell>
          <cell r="H298" t="str">
            <v>Clonliffe Harriers A.C.</v>
          </cell>
          <cell r="I298">
            <v>50</v>
          </cell>
        </row>
        <row r="299">
          <cell r="B299">
            <v>330528</v>
          </cell>
          <cell r="C299" t="str">
            <v>4500m M Under 19</v>
          </cell>
          <cell r="D299" t="str">
            <v>Under 19</v>
          </cell>
          <cell r="E299" t="str">
            <v>Liam</v>
          </cell>
          <cell r="F299" t="str">
            <v>ARTHUR</v>
          </cell>
          <cell r="G299" t="str">
            <v>M</v>
          </cell>
          <cell r="H299" t="str">
            <v>Clonliffe Harriers A.C.</v>
          </cell>
          <cell r="I299">
            <v>40</v>
          </cell>
        </row>
        <row r="300">
          <cell r="B300">
            <v>330528</v>
          </cell>
          <cell r="C300" t="str">
            <v>4500m M U20/Jun</v>
          </cell>
          <cell r="D300" t="str">
            <v>Under 19</v>
          </cell>
          <cell r="E300" t="str">
            <v>Liam</v>
          </cell>
          <cell r="F300" t="str">
            <v>ARTHUR</v>
          </cell>
          <cell r="G300" t="str">
            <v>M</v>
          </cell>
          <cell r="H300" t="str">
            <v>Clonliffe Harriers A.C.</v>
          </cell>
          <cell r="I300">
            <v>40</v>
          </cell>
        </row>
        <row r="301">
          <cell r="B301">
            <v>491484</v>
          </cell>
          <cell r="C301" t="str">
            <v>4500m M Under 19</v>
          </cell>
          <cell r="D301" t="str">
            <v>Under 19</v>
          </cell>
          <cell r="E301" t="str">
            <v>Said Adbiwahab</v>
          </cell>
          <cell r="F301" t="str">
            <v>MUHUDIN</v>
          </cell>
          <cell r="G301" t="str">
            <v>M</v>
          </cell>
          <cell r="H301" t="str">
            <v>Clonliffe Harriers A.C.</v>
          </cell>
          <cell r="I301">
            <v>47</v>
          </cell>
        </row>
        <row r="302">
          <cell r="B302">
            <v>491484</v>
          </cell>
          <cell r="C302" t="str">
            <v>4500m M U20/Jun</v>
          </cell>
          <cell r="D302" t="str">
            <v>Under 19</v>
          </cell>
          <cell r="E302" t="str">
            <v>Said Adbiwahab</v>
          </cell>
          <cell r="F302" t="str">
            <v>MUHUDIN</v>
          </cell>
          <cell r="G302" t="str">
            <v>M</v>
          </cell>
          <cell r="H302" t="str">
            <v>Clonliffe Harriers A.C.</v>
          </cell>
          <cell r="I302">
            <v>47</v>
          </cell>
        </row>
        <row r="303">
          <cell r="B303">
            <v>397211</v>
          </cell>
          <cell r="C303" t="str">
            <v>4500m M U20/Jun</v>
          </cell>
          <cell r="D303" t="str">
            <v>Under 20</v>
          </cell>
          <cell r="E303" t="str">
            <v>Aidan</v>
          </cell>
          <cell r="F303" t="str">
            <v>BENJACAR</v>
          </cell>
          <cell r="G303" t="str">
            <v>M</v>
          </cell>
          <cell r="H303" t="str">
            <v>Clonliffe Harriers A.C.</v>
          </cell>
          <cell r="I303">
            <v>41</v>
          </cell>
        </row>
        <row r="304">
          <cell r="B304">
            <v>222876</v>
          </cell>
          <cell r="C304" t="str">
            <v>4500m M U20/Jun</v>
          </cell>
          <cell r="D304" t="str">
            <v>Under 20</v>
          </cell>
          <cell r="E304" t="str">
            <v>Harry</v>
          </cell>
          <cell r="F304" t="str">
            <v>BOGAN</v>
          </cell>
          <cell r="G304" t="str">
            <v>M</v>
          </cell>
          <cell r="H304" t="str">
            <v>Clonliffe Harriers A.C.</v>
          </cell>
          <cell r="I304">
            <v>43</v>
          </cell>
        </row>
        <row r="305">
          <cell r="B305">
            <v>352979</v>
          </cell>
          <cell r="C305" t="str">
            <v>4500m M U20/Jun</v>
          </cell>
          <cell r="D305" t="str">
            <v>Under 20</v>
          </cell>
          <cell r="E305" t="str">
            <v>Rory</v>
          </cell>
          <cell r="F305" t="str">
            <v>QUILL</v>
          </cell>
          <cell r="G305" t="str">
            <v>M</v>
          </cell>
          <cell r="H305" t="str">
            <v>Clonliffe Harriers A.C.</v>
          </cell>
          <cell r="I305">
            <v>48</v>
          </cell>
        </row>
        <row r="306">
          <cell r="B306">
            <v>336449</v>
          </cell>
          <cell r="C306" t="str">
            <v>4500m M U20/Jun</v>
          </cell>
          <cell r="D306" t="str">
            <v>Under 20</v>
          </cell>
          <cell r="E306" t="str">
            <v>Jack</v>
          </cell>
          <cell r="F306" t="str">
            <v>QUINN</v>
          </cell>
          <cell r="G306" t="str">
            <v>M</v>
          </cell>
          <cell r="H306" t="str">
            <v>Clonliffe Harriers A.C.</v>
          </cell>
          <cell r="I306">
            <v>49</v>
          </cell>
        </row>
        <row r="307">
          <cell r="B307">
            <v>280003</v>
          </cell>
          <cell r="C307" t="str">
            <v>4500m M U20/Jun</v>
          </cell>
          <cell r="D307" t="str">
            <v>Under 20</v>
          </cell>
          <cell r="E307" t="str">
            <v>Matei</v>
          </cell>
          <cell r="F307" t="str">
            <v>URSACHI</v>
          </cell>
          <cell r="G307" t="str">
            <v>M</v>
          </cell>
          <cell r="H307" t="str">
            <v>Clonliffe Harriers A.C.</v>
          </cell>
          <cell r="I307">
            <v>51</v>
          </cell>
        </row>
        <row r="308">
          <cell r="A308">
            <v>239</v>
          </cell>
          <cell r="B308">
            <v>469058</v>
          </cell>
          <cell r="C308" t="str">
            <v>800m M-Under 9</v>
          </cell>
          <cell r="D308" t="str">
            <v>Under 9</v>
          </cell>
          <cell r="E308" t="str">
            <v>Joshua</v>
          </cell>
          <cell r="F308" t="str">
            <v>HOLLYWOOD</v>
          </cell>
          <cell r="G308" t="str">
            <v>M</v>
          </cell>
          <cell r="H308" t="str">
            <v>Clonliffe Harriers A.C.</v>
          </cell>
        </row>
        <row r="309">
          <cell r="A309">
            <v>300</v>
          </cell>
          <cell r="B309">
            <v>495615</v>
          </cell>
          <cell r="C309" t="str">
            <v>1500m F-Under 11</v>
          </cell>
          <cell r="D309" t="str">
            <v>Under 10</v>
          </cell>
          <cell r="E309" t="str">
            <v>Luna</v>
          </cell>
          <cell r="F309" t="str">
            <v>FELTY</v>
          </cell>
          <cell r="G309" t="str">
            <v>F</v>
          </cell>
          <cell r="H309" t="str">
            <v>Crusaders A.C.</v>
          </cell>
        </row>
        <row r="310">
          <cell r="A310">
            <v>1700</v>
          </cell>
          <cell r="B310">
            <v>425707</v>
          </cell>
          <cell r="C310" t="str">
            <v>1500m F-Under 11</v>
          </cell>
          <cell r="D310" t="str">
            <v>Under 10</v>
          </cell>
          <cell r="E310" t="str">
            <v>Harriet</v>
          </cell>
          <cell r="F310" t="str">
            <v>GRIMES</v>
          </cell>
          <cell r="G310" t="str">
            <v>F</v>
          </cell>
          <cell r="H310" t="str">
            <v>Crusaders A.C.</v>
          </cell>
        </row>
        <row r="311">
          <cell r="A311">
            <v>1701</v>
          </cell>
          <cell r="B311">
            <v>496127</v>
          </cell>
          <cell r="C311" t="str">
            <v>1500m F-Under 11</v>
          </cell>
          <cell r="D311" t="str">
            <v>Under 10</v>
          </cell>
          <cell r="E311" t="str">
            <v>Eva</v>
          </cell>
          <cell r="F311" t="str">
            <v>LYNCH</v>
          </cell>
          <cell r="G311" t="str">
            <v>F</v>
          </cell>
          <cell r="H311" t="str">
            <v>Crusaders A.C.</v>
          </cell>
        </row>
        <row r="312">
          <cell r="A312">
            <v>1702</v>
          </cell>
          <cell r="B312">
            <v>443601</v>
          </cell>
          <cell r="C312" t="str">
            <v>1500m F-Under 11</v>
          </cell>
          <cell r="D312" t="str">
            <v>Under 10</v>
          </cell>
          <cell r="E312" t="str">
            <v>Imogen</v>
          </cell>
          <cell r="F312" t="str">
            <v>RAMIAH</v>
          </cell>
          <cell r="G312" t="str">
            <v>F</v>
          </cell>
          <cell r="H312" t="str">
            <v>Crusaders A.C.</v>
          </cell>
        </row>
        <row r="313">
          <cell r="A313">
            <v>1703</v>
          </cell>
          <cell r="B313">
            <v>418639</v>
          </cell>
          <cell r="C313" t="str">
            <v>1500m F-Under 11</v>
          </cell>
          <cell r="D313" t="str">
            <v>Under 11</v>
          </cell>
          <cell r="E313" t="str">
            <v>Isobel</v>
          </cell>
          <cell r="F313" t="str">
            <v>BLENNERHASSETT</v>
          </cell>
          <cell r="G313" t="str">
            <v>F</v>
          </cell>
          <cell r="H313" t="str">
            <v>Crusaders A.C.</v>
          </cell>
        </row>
        <row r="314">
          <cell r="A314">
            <v>1704</v>
          </cell>
          <cell r="B314">
            <v>443945</v>
          </cell>
          <cell r="C314" t="str">
            <v>1500m F-Under 11</v>
          </cell>
          <cell r="D314" t="str">
            <v>Under 11</v>
          </cell>
          <cell r="E314" t="str">
            <v>Lena</v>
          </cell>
          <cell r="F314" t="str">
            <v>BUTLER</v>
          </cell>
          <cell r="G314" t="str">
            <v>F</v>
          </cell>
          <cell r="H314" t="str">
            <v>Crusaders A.C.</v>
          </cell>
        </row>
        <row r="315">
          <cell r="A315">
            <v>1705</v>
          </cell>
          <cell r="B315">
            <v>481491</v>
          </cell>
          <cell r="C315" t="str">
            <v>1500m F-Under 11</v>
          </cell>
          <cell r="D315" t="str">
            <v>Under 11</v>
          </cell>
          <cell r="E315" t="str">
            <v>Mary-Grace</v>
          </cell>
          <cell r="F315" t="str">
            <v>CURRAN</v>
          </cell>
          <cell r="G315" t="str">
            <v>F</v>
          </cell>
          <cell r="H315" t="str">
            <v>Crusaders A.C.</v>
          </cell>
        </row>
        <row r="316">
          <cell r="A316">
            <v>1706</v>
          </cell>
          <cell r="B316">
            <v>420098</v>
          </cell>
          <cell r="C316" t="str">
            <v>1500m F-Under 11</v>
          </cell>
          <cell r="D316" t="str">
            <v>Under 11</v>
          </cell>
          <cell r="E316" t="str">
            <v>Margaret</v>
          </cell>
          <cell r="F316" t="str">
            <v>DARCY</v>
          </cell>
          <cell r="G316" t="str">
            <v>F</v>
          </cell>
          <cell r="H316" t="str">
            <v>Crusaders A.C.</v>
          </cell>
        </row>
        <row r="317">
          <cell r="A317">
            <v>1707</v>
          </cell>
          <cell r="B317">
            <v>495569</v>
          </cell>
          <cell r="C317" t="str">
            <v>1500m F-Under 11</v>
          </cell>
          <cell r="D317" t="str">
            <v>Under 11</v>
          </cell>
          <cell r="E317" t="str">
            <v>Charlotte</v>
          </cell>
          <cell r="F317" t="str">
            <v>DEASY</v>
          </cell>
          <cell r="G317" t="str">
            <v>F</v>
          </cell>
          <cell r="H317" t="str">
            <v>Crusaders A.C.</v>
          </cell>
        </row>
        <row r="318">
          <cell r="A318">
            <v>1708</v>
          </cell>
          <cell r="B318">
            <v>429203</v>
          </cell>
          <cell r="C318" t="str">
            <v>1500m F-Under 11</v>
          </cell>
          <cell r="D318" t="str">
            <v>Under 11</v>
          </cell>
          <cell r="E318" t="str">
            <v>Alex</v>
          </cell>
          <cell r="F318" t="str">
            <v>DOWLING</v>
          </cell>
          <cell r="G318" t="str">
            <v>F</v>
          </cell>
          <cell r="H318" t="str">
            <v>Crusaders A.C.</v>
          </cell>
        </row>
        <row r="319">
          <cell r="A319">
            <v>1709</v>
          </cell>
          <cell r="B319">
            <v>448312</v>
          </cell>
          <cell r="C319" t="str">
            <v>1500m F-Under 11</v>
          </cell>
          <cell r="D319" t="str">
            <v>Under 11</v>
          </cell>
          <cell r="E319" t="str">
            <v>Anna</v>
          </cell>
          <cell r="F319" t="str">
            <v>MEYRICK</v>
          </cell>
          <cell r="G319" t="str">
            <v>F</v>
          </cell>
          <cell r="H319" t="str">
            <v>Crusaders A.C.</v>
          </cell>
        </row>
        <row r="320">
          <cell r="A320">
            <v>1710</v>
          </cell>
          <cell r="B320">
            <v>420104</v>
          </cell>
          <cell r="C320" t="str">
            <v>1500m F-Under 11</v>
          </cell>
          <cell r="D320" t="str">
            <v>Under 11</v>
          </cell>
          <cell r="E320" t="str">
            <v>Muireann</v>
          </cell>
          <cell r="F320" t="str">
            <v>O'REILLY</v>
          </cell>
          <cell r="G320" t="str">
            <v>F</v>
          </cell>
          <cell r="H320" t="str">
            <v>Crusaders A.C.</v>
          </cell>
        </row>
        <row r="321">
          <cell r="A321">
            <v>1711</v>
          </cell>
          <cell r="B321">
            <v>482215</v>
          </cell>
          <cell r="C321" t="str">
            <v>1500m F-Under 11</v>
          </cell>
          <cell r="D321" t="str">
            <v>Under 11</v>
          </cell>
          <cell r="E321" t="str">
            <v>Aliya</v>
          </cell>
          <cell r="F321" t="str">
            <v>QUINN</v>
          </cell>
          <cell r="G321" t="str">
            <v>F</v>
          </cell>
          <cell r="H321" t="str">
            <v>Crusaders A.C.</v>
          </cell>
        </row>
        <row r="322">
          <cell r="A322">
            <v>1712</v>
          </cell>
          <cell r="B322">
            <v>427025</v>
          </cell>
          <cell r="C322" t="str">
            <v>2500m F-Under 13</v>
          </cell>
          <cell r="D322" t="str">
            <v>Under 12</v>
          </cell>
          <cell r="E322" t="str">
            <v>Cara</v>
          </cell>
          <cell r="F322" t="str">
            <v>COLLERAN</v>
          </cell>
          <cell r="G322" t="str">
            <v>F</v>
          </cell>
          <cell r="H322" t="str">
            <v>Crusaders A.C.</v>
          </cell>
        </row>
        <row r="323">
          <cell r="A323">
            <v>1713</v>
          </cell>
          <cell r="B323">
            <v>453958</v>
          </cell>
          <cell r="C323" t="str">
            <v>2500m F-Under 13</v>
          </cell>
          <cell r="D323" t="str">
            <v>Under 12</v>
          </cell>
          <cell r="E323" t="str">
            <v>Anna</v>
          </cell>
          <cell r="F323" t="str">
            <v>MADDEN</v>
          </cell>
          <cell r="G323" t="str">
            <v>F</v>
          </cell>
          <cell r="H323" t="str">
            <v>Crusaders A.C.</v>
          </cell>
        </row>
        <row r="324">
          <cell r="A324">
            <v>1714</v>
          </cell>
          <cell r="B324">
            <v>420103</v>
          </cell>
          <cell r="C324" t="str">
            <v>2500m F-Under 13</v>
          </cell>
          <cell r="D324" t="str">
            <v>Under 12</v>
          </cell>
          <cell r="E324" t="str">
            <v>Cora</v>
          </cell>
          <cell r="F324" t="str">
            <v>O'REILLY</v>
          </cell>
          <cell r="G324" t="str">
            <v>F</v>
          </cell>
          <cell r="H324" t="str">
            <v>Crusaders A.C.</v>
          </cell>
        </row>
        <row r="325">
          <cell r="A325">
            <v>1715</v>
          </cell>
          <cell r="B325">
            <v>487328</v>
          </cell>
          <cell r="C325" t="str">
            <v>2500m F-Under 13</v>
          </cell>
          <cell r="D325" t="str">
            <v>Under 12</v>
          </cell>
          <cell r="E325" t="str">
            <v>Amelia Rose</v>
          </cell>
          <cell r="F325" t="str">
            <v>SCANLAN</v>
          </cell>
          <cell r="G325" t="str">
            <v>F</v>
          </cell>
          <cell r="H325" t="str">
            <v>Crusaders A.C.</v>
          </cell>
        </row>
        <row r="326">
          <cell r="A326">
            <v>1716</v>
          </cell>
          <cell r="B326">
            <v>441978</v>
          </cell>
          <cell r="C326" t="str">
            <v>2500m F-Under 13</v>
          </cell>
          <cell r="D326" t="str">
            <v>Under 13</v>
          </cell>
          <cell r="E326" t="str">
            <v>Elizabeth</v>
          </cell>
          <cell r="F326" t="str">
            <v>HORGAN</v>
          </cell>
          <cell r="G326" t="str">
            <v>F</v>
          </cell>
          <cell r="H326" t="str">
            <v>Crusaders A.C.</v>
          </cell>
        </row>
        <row r="327">
          <cell r="A327">
            <v>1717</v>
          </cell>
          <cell r="B327">
            <v>395292</v>
          </cell>
          <cell r="C327" t="str">
            <v>2500m F-Under 13</v>
          </cell>
          <cell r="D327" t="str">
            <v>Under 13</v>
          </cell>
          <cell r="E327" t="str">
            <v>Amy</v>
          </cell>
          <cell r="F327" t="str">
            <v>HUGHES</v>
          </cell>
          <cell r="G327" t="str">
            <v>F</v>
          </cell>
          <cell r="H327" t="str">
            <v>Crusaders A.C.</v>
          </cell>
        </row>
        <row r="328">
          <cell r="A328">
            <v>1718</v>
          </cell>
          <cell r="B328">
            <v>440461</v>
          </cell>
          <cell r="C328" t="str">
            <v>2500m F-Under 13</v>
          </cell>
          <cell r="D328" t="str">
            <v>Under 13</v>
          </cell>
          <cell r="E328" t="str">
            <v>Ellie</v>
          </cell>
          <cell r="F328" t="str">
            <v>LYNCH</v>
          </cell>
          <cell r="G328" t="str">
            <v>F</v>
          </cell>
          <cell r="H328" t="str">
            <v>Crusaders A.C.</v>
          </cell>
        </row>
        <row r="329">
          <cell r="A329">
            <v>1719</v>
          </cell>
          <cell r="B329">
            <v>447458</v>
          </cell>
          <cell r="C329" t="str">
            <v>2500m F-Under 13</v>
          </cell>
          <cell r="D329" t="str">
            <v>Under 13</v>
          </cell>
          <cell r="E329" t="str">
            <v>Anouk</v>
          </cell>
          <cell r="F329" t="str">
            <v>MCDONNELL</v>
          </cell>
          <cell r="G329" t="str">
            <v>F</v>
          </cell>
          <cell r="H329" t="str">
            <v>Crusaders A.C.</v>
          </cell>
        </row>
        <row r="330">
          <cell r="A330">
            <v>1720</v>
          </cell>
          <cell r="B330">
            <v>394330</v>
          </cell>
          <cell r="C330" t="str">
            <v>2500m F-Under 13</v>
          </cell>
          <cell r="D330" t="str">
            <v>Under 13</v>
          </cell>
          <cell r="E330" t="str">
            <v>Lauren</v>
          </cell>
          <cell r="F330" t="str">
            <v>MEALY</v>
          </cell>
          <cell r="G330" t="str">
            <v>F</v>
          </cell>
          <cell r="H330" t="str">
            <v>Crusaders A.C.</v>
          </cell>
        </row>
        <row r="331">
          <cell r="A331">
            <v>1721</v>
          </cell>
          <cell r="B331">
            <v>414941</v>
          </cell>
          <cell r="C331" t="str">
            <v>2500m F-Under 13</v>
          </cell>
          <cell r="D331" t="str">
            <v>Under 13</v>
          </cell>
          <cell r="E331" t="str">
            <v>Ira</v>
          </cell>
          <cell r="F331" t="str">
            <v>RANE</v>
          </cell>
          <cell r="G331" t="str">
            <v>F</v>
          </cell>
          <cell r="H331" t="str">
            <v>Crusaders A.C.</v>
          </cell>
        </row>
        <row r="332">
          <cell r="A332">
            <v>1722</v>
          </cell>
          <cell r="B332">
            <v>444328</v>
          </cell>
          <cell r="C332" t="str">
            <v>2500m F-Under 13</v>
          </cell>
          <cell r="D332" t="str">
            <v>Under 13</v>
          </cell>
          <cell r="E332" t="str">
            <v>Juliette Mai</v>
          </cell>
          <cell r="F332" t="str">
            <v>SCANLAN</v>
          </cell>
          <cell r="G332" t="str">
            <v>F</v>
          </cell>
          <cell r="H332" t="str">
            <v>Crusaders A.C.</v>
          </cell>
        </row>
        <row r="333">
          <cell r="A333">
            <v>1723</v>
          </cell>
          <cell r="B333">
            <v>443621</v>
          </cell>
          <cell r="C333" t="str">
            <v>2500m F-Under 13</v>
          </cell>
          <cell r="D333" t="str">
            <v>Under 13</v>
          </cell>
          <cell r="E333" t="str">
            <v>Aoibh</v>
          </cell>
          <cell r="F333" t="str">
            <v>SISK</v>
          </cell>
          <cell r="G333" t="str">
            <v>F</v>
          </cell>
          <cell r="H333" t="str">
            <v>Crusaders A.C.</v>
          </cell>
        </row>
        <row r="334">
          <cell r="A334">
            <v>1724</v>
          </cell>
          <cell r="B334">
            <v>377555</v>
          </cell>
          <cell r="C334" t="str">
            <v>2500m F-Under 13</v>
          </cell>
          <cell r="D334" t="str">
            <v>Under 13</v>
          </cell>
          <cell r="E334" t="str">
            <v>Rosie</v>
          </cell>
          <cell r="F334" t="str">
            <v>WOODS</v>
          </cell>
          <cell r="G334" t="str">
            <v>F</v>
          </cell>
          <cell r="H334" t="str">
            <v>Crusaders A.C.</v>
          </cell>
        </row>
        <row r="335">
          <cell r="A335">
            <v>1725</v>
          </cell>
          <cell r="B335">
            <v>382094</v>
          </cell>
          <cell r="C335" t="str">
            <v>3000m  F-Under 15</v>
          </cell>
          <cell r="D335" t="str">
            <v>Under 14</v>
          </cell>
          <cell r="E335" t="str">
            <v>Alice</v>
          </cell>
          <cell r="F335" t="str">
            <v>BEDDY</v>
          </cell>
          <cell r="G335" t="str">
            <v>F</v>
          </cell>
          <cell r="H335" t="str">
            <v>Crusaders A.C.</v>
          </cell>
        </row>
        <row r="336">
          <cell r="A336">
            <v>1726</v>
          </cell>
          <cell r="B336">
            <v>399897</v>
          </cell>
          <cell r="C336" t="str">
            <v>3000m  F-Under 15</v>
          </cell>
          <cell r="D336" t="str">
            <v>Under 14</v>
          </cell>
          <cell r="E336" t="str">
            <v>Nina</v>
          </cell>
          <cell r="F336" t="str">
            <v>CAREY</v>
          </cell>
          <cell r="G336" t="str">
            <v>F</v>
          </cell>
          <cell r="H336" t="str">
            <v>Crusaders A.C.</v>
          </cell>
        </row>
        <row r="337">
          <cell r="A337">
            <v>1727</v>
          </cell>
          <cell r="B337">
            <v>351791</v>
          </cell>
          <cell r="C337" t="str">
            <v>3000m  F-Under 15</v>
          </cell>
          <cell r="D337" t="str">
            <v>Under 15</v>
          </cell>
          <cell r="E337" t="str">
            <v>Laoise</v>
          </cell>
          <cell r="F337" t="str">
            <v>CRINION</v>
          </cell>
          <cell r="G337" t="str">
            <v>F</v>
          </cell>
          <cell r="H337" t="str">
            <v>Crusaders A.C.</v>
          </cell>
        </row>
        <row r="338">
          <cell r="A338">
            <v>1728</v>
          </cell>
          <cell r="B338">
            <v>481493</v>
          </cell>
          <cell r="C338" t="str">
            <v>3000m  F-Under 15</v>
          </cell>
          <cell r="D338" t="str">
            <v>Under 15</v>
          </cell>
          <cell r="E338" t="str">
            <v>Ruth</v>
          </cell>
          <cell r="F338" t="str">
            <v>CURRAN</v>
          </cell>
          <cell r="G338" t="str">
            <v>F</v>
          </cell>
          <cell r="H338" t="str">
            <v>Crusaders A.C.</v>
          </cell>
        </row>
        <row r="339">
          <cell r="A339">
            <v>290</v>
          </cell>
          <cell r="B339">
            <v>471620</v>
          </cell>
          <cell r="C339" t="str">
            <v>800m F-Under 9</v>
          </cell>
          <cell r="D339" t="str">
            <v>Under 9</v>
          </cell>
          <cell r="E339" t="str">
            <v>Alice</v>
          </cell>
          <cell r="F339" t="str">
            <v>BLACK</v>
          </cell>
          <cell r="G339" t="str">
            <v>F</v>
          </cell>
          <cell r="H339" t="str">
            <v>Crusaders A.C.</v>
          </cell>
        </row>
        <row r="340">
          <cell r="A340">
            <v>291</v>
          </cell>
          <cell r="B340">
            <v>489110</v>
          </cell>
          <cell r="C340" t="str">
            <v>800m F-Under 9</v>
          </cell>
          <cell r="D340" t="str">
            <v>Under 9</v>
          </cell>
          <cell r="E340" t="str">
            <v>Indie</v>
          </cell>
          <cell r="F340" t="str">
            <v>BLACK</v>
          </cell>
          <cell r="G340" t="str">
            <v>F</v>
          </cell>
          <cell r="H340" t="str">
            <v>Crusaders A.C.</v>
          </cell>
        </row>
        <row r="341">
          <cell r="A341">
            <v>292</v>
          </cell>
          <cell r="B341">
            <v>468049</v>
          </cell>
          <cell r="C341" t="str">
            <v>800m F-Under 9</v>
          </cell>
          <cell r="D341" t="str">
            <v>Under 9</v>
          </cell>
          <cell r="E341" t="str">
            <v>Carla</v>
          </cell>
          <cell r="F341" t="str">
            <v>BUTLER</v>
          </cell>
          <cell r="G341" t="str">
            <v>F</v>
          </cell>
          <cell r="H341" t="str">
            <v>Crusaders A.C.</v>
          </cell>
        </row>
        <row r="342">
          <cell r="A342">
            <v>293</v>
          </cell>
          <cell r="B342">
            <v>499404</v>
          </cell>
          <cell r="C342" t="str">
            <v>800m F-Under 9</v>
          </cell>
          <cell r="D342" t="str">
            <v>Under 9</v>
          </cell>
          <cell r="E342" t="str">
            <v>Lucia</v>
          </cell>
          <cell r="F342" t="str">
            <v>CURRAN</v>
          </cell>
          <cell r="G342" t="str">
            <v>F</v>
          </cell>
          <cell r="H342" t="str">
            <v>Crusaders A.C.</v>
          </cell>
        </row>
        <row r="343">
          <cell r="A343">
            <v>294</v>
          </cell>
          <cell r="B343">
            <v>499405</v>
          </cell>
          <cell r="C343" t="str">
            <v>800m F-Under 9</v>
          </cell>
          <cell r="D343" t="str">
            <v>Under 9</v>
          </cell>
          <cell r="E343" t="str">
            <v>Zélie</v>
          </cell>
          <cell r="F343" t="str">
            <v>CURRAN</v>
          </cell>
          <cell r="G343" t="str">
            <v>F</v>
          </cell>
          <cell r="H343" t="str">
            <v>Crusaders A.C.</v>
          </cell>
        </row>
        <row r="344">
          <cell r="A344">
            <v>295</v>
          </cell>
          <cell r="B344">
            <v>495568</v>
          </cell>
          <cell r="C344" t="str">
            <v>800m F-Under 9</v>
          </cell>
          <cell r="D344" t="str">
            <v>Under 9</v>
          </cell>
          <cell r="E344" t="str">
            <v>Caoilainn</v>
          </cell>
          <cell r="F344" t="str">
            <v>DEASY</v>
          </cell>
          <cell r="G344" t="str">
            <v>F</v>
          </cell>
          <cell r="H344" t="str">
            <v>Crusaders A.C.</v>
          </cell>
        </row>
        <row r="345">
          <cell r="A345">
            <v>296</v>
          </cell>
          <cell r="B345">
            <v>490748</v>
          </cell>
          <cell r="C345" t="str">
            <v>800m F-Under 9</v>
          </cell>
          <cell r="D345" t="str">
            <v>Under 9</v>
          </cell>
          <cell r="E345" t="str">
            <v>Kimberly</v>
          </cell>
          <cell r="F345" t="str">
            <v>EWEKA</v>
          </cell>
          <cell r="G345" t="str">
            <v>F</v>
          </cell>
          <cell r="H345" t="str">
            <v>Crusaders A.C.</v>
          </cell>
        </row>
        <row r="346">
          <cell r="A346">
            <v>297</v>
          </cell>
          <cell r="B346">
            <v>490749</v>
          </cell>
          <cell r="C346" t="str">
            <v>800m F-Under 9</v>
          </cell>
          <cell r="D346" t="str">
            <v>Under 9</v>
          </cell>
          <cell r="E346" t="str">
            <v>Olympia</v>
          </cell>
          <cell r="F346" t="str">
            <v>EWEKA</v>
          </cell>
          <cell r="G346" t="str">
            <v>F</v>
          </cell>
          <cell r="H346" t="str">
            <v>Crusaders A.C.</v>
          </cell>
        </row>
        <row r="347">
          <cell r="A347">
            <v>298</v>
          </cell>
          <cell r="B347">
            <v>477064</v>
          </cell>
          <cell r="C347" t="str">
            <v>800m F-Under 9</v>
          </cell>
          <cell r="D347" t="str">
            <v>Under 9</v>
          </cell>
          <cell r="E347" t="str">
            <v>Ruth</v>
          </cell>
          <cell r="F347" t="str">
            <v>KENNY</v>
          </cell>
          <cell r="G347" t="str">
            <v>F</v>
          </cell>
          <cell r="H347" t="str">
            <v>Crusaders A.C.</v>
          </cell>
        </row>
        <row r="348">
          <cell r="A348">
            <v>299</v>
          </cell>
          <cell r="B348">
            <v>423961</v>
          </cell>
          <cell r="C348" t="str">
            <v>800m F-Under 9</v>
          </cell>
          <cell r="D348" t="str">
            <v>Under 9</v>
          </cell>
          <cell r="E348" t="str">
            <v>Judy</v>
          </cell>
          <cell r="F348" t="str">
            <v>O'HARA</v>
          </cell>
          <cell r="G348" t="str">
            <v>F</v>
          </cell>
          <cell r="H348" t="str">
            <v>Crusaders A.C.</v>
          </cell>
        </row>
        <row r="349">
          <cell r="A349">
            <v>1731</v>
          </cell>
          <cell r="B349">
            <v>427020</v>
          </cell>
          <cell r="C349" t="str">
            <v>1500m M-Under 11</v>
          </cell>
          <cell r="D349" t="str">
            <v>Under 10</v>
          </cell>
          <cell r="E349" t="str">
            <v>Oisin</v>
          </cell>
          <cell r="F349" t="str">
            <v>COLLERAN</v>
          </cell>
          <cell r="G349" t="str">
            <v>M</v>
          </cell>
          <cell r="H349" t="str">
            <v>Crusaders A.C.</v>
          </cell>
        </row>
        <row r="350">
          <cell r="A350">
            <v>1732</v>
          </cell>
          <cell r="B350">
            <v>451157</v>
          </cell>
          <cell r="C350" t="str">
            <v>1500m M-Under 11</v>
          </cell>
          <cell r="D350" t="str">
            <v>Under 11</v>
          </cell>
          <cell r="E350" t="str">
            <v>Adam</v>
          </cell>
          <cell r="F350" t="str">
            <v>BRENNAN</v>
          </cell>
          <cell r="G350" t="str">
            <v>M</v>
          </cell>
          <cell r="H350" t="str">
            <v>Crusaders A.C.</v>
          </cell>
        </row>
        <row r="351">
          <cell r="A351">
            <v>1733</v>
          </cell>
          <cell r="B351">
            <v>451274</v>
          </cell>
          <cell r="C351" t="str">
            <v>1500m M-Under 11</v>
          </cell>
          <cell r="D351" t="str">
            <v>Under 11</v>
          </cell>
          <cell r="E351" t="str">
            <v>Alex</v>
          </cell>
          <cell r="F351" t="str">
            <v>BRENNAN</v>
          </cell>
          <cell r="G351" t="str">
            <v>M</v>
          </cell>
          <cell r="H351" t="str">
            <v>Crusaders A.C.</v>
          </cell>
        </row>
        <row r="352">
          <cell r="A352">
            <v>1734</v>
          </cell>
          <cell r="B352">
            <v>414119</v>
          </cell>
          <cell r="C352" t="str">
            <v>1500m M-Under 11</v>
          </cell>
          <cell r="D352" t="str">
            <v>Under 11</v>
          </cell>
          <cell r="E352" t="str">
            <v>Andrew</v>
          </cell>
          <cell r="F352" t="str">
            <v>CERVI</v>
          </cell>
          <cell r="G352" t="str">
            <v>M</v>
          </cell>
          <cell r="H352" t="str">
            <v>Crusaders A.C.</v>
          </cell>
        </row>
        <row r="353">
          <cell r="A353">
            <v>1735</v>
          </cell>
          <cell r="B353">
            <v>397771</v>
          </cell>
          <cell r="C353" t="str">
            <v>1500m M-Under 11</v>
          </cell>
          <cell r="D353" t="str">
            <v>Under 11</v>
          </cell>
          <cell r="E353" t="str">
            <v>Jamie</v>
          </cell>
          <cell r="F353" t="str">
            <v>LOSCHER-CASSIDY</v>
          </cell>
          <cell r="G353" t="str">
            <v>M</v>
          </cell>
          <cell r="H353" t="str">
            <v>Crusaders A.C.</v>
          </cell>
        </row>
        <row r="354">
          <cell r="A354">
            <v>1736</v>
          </cell>
          <cell r="B354">
            <v>397772</v>
          </cell>
          <cell r="C354" t="str">
            <v>1500m M-Under 11</v>
          </cell>
          <cell r="D354" t="str">
            <v>Under 11</v>
          </cell>
          <cell r="E354" t="str">
            <v>Patrick</v>
          </cell>
          <cell r="F354" t="str">
            <v>LOSCHER-CASSIDY</v>
          </cell>
          <cell r="G354" t="str">
            <v>M</v>
          </cell>
          <cell r="H354" t="str">
            <v>Crusaders A.C.</v>
          </cell>
        </row>
        <row r="355">
          <cell r="A355">
            <v>1737</v>
          </cell>
          <cell r="B355">
            <v>423960</v>
          </cell>
          <cell r="C355" t="str">
            <v>1500m M-Under 11</v>
          </cell>
          <cell r="D355" t="str">
            <v>Under 11</v>
          </cell>
          <cell r="E355" t="str">
            <v>Charlie</v>
          </cell>
          <cell r="F355" t="str">
            <v>O'HARA</v>
          </cell>
          <cell r="G355" t="str">
            <v>M</v>
          </cell>
          <cell r="H355" t="str">
            <v>Crusaders A.C.</v>
          </cell>
        </row>
        <row r="356">
          <cell r="A356">
            <v>1738</v>
          </cell>
          <cell r="B356">
            <v>414940</v>
          </cell>
          <cell r="C356" t="str">
            <v>1500m M-Under 11</v>
          </cell>
          <cell r="D356" t="str">
            <v>Under 11</v>
          </cell>
          <cell r="E356" t="str">
            <v>Abir</v>
          </cell>
          <cell r="F356" t="str">
            <v>RANE</v>
          </cell>
          <cell r="G356" t="str">
            <v>M</v>
          </cell>
          <cell r="H356" t="str">
            <v>Crusaders A.C.</v>
          </cell>
        </row>
        <row r="357">
          <cell r="A357">
            <v>1739</v>
          </cell>
          <cell r="B357">
            <v>470358</v>
          </cell>
          <cell r="C357" t="str">
            <v>2500m M-Under 13</v>
          </cell>
          <cell r="D357" t="str">
            <v>Under 12</v>
          </cell>
          <cell r="E357" t="str">
            <v>Samuel</v>
          </cell>
          <cell r="F357" t="str">
            <v>BROWNE</v>
          </cell>
          <cell r="G357" t="str">
            <v>M</v>
          </cell>
          <cell r="H357" t="str">
            <v>Crusaders A.C.</v>
          </cell>
        </row>
        <row r="358">
          <cell r="A358">
            <v>1740</v>
          </cell>
          <cell r="B358">
            <v>496135</v>
          </cell>
          <cell r="C358" t="str">
            <v>2500m M-Under 13</v>
          </cell>
          <cell r="D358" t="str">
            <v>Under 12</v>
          </cell>
          <cell r="E358" t="str">
            <v>Ryan</v>
          </cell>
          <cell r="F358" t="str">
            <v>FITZHARRIS</v>
          </cell>
          <cell r="G358" t="str">
            <v>M</v>
          </cell>
          <cell r="H358" t="str">
            <v>Crusaders A.C.</v>
          </cell>
        </row>
        <row r="359">
          <cell r="A359">
            <v>1741</v>
          </cell>
          <cell r="B359">
            <v>451278</v>
          </cell>
          <cell r="C359" t="str">
            <v>2500m M-Under 13</v>
          </cell>
          <cell r="D359" t="str">
            <v>Under 12</v>
          </cell>
          <cell r="E359" t="str">
            <v>Hugo</v>
          </cell>
          <cell r="F359" t="str">
            <v>HORGAN</v>
          </cell>
          <cell r="G359" t="str">
            <v>M</v>
          </cell>
          <cell r="H359" t="str">
            <v>Crusaders A.C.</v>
          </cell>
        </row>
        <row r="360">
          <cell r="A360">
            <v>1742</v>
          </cell>
          <cell r="B360">
            <v>453956</v>
          </cell>
          <cell r="C360" t="str">
            <v>2500m M-Under 13</v>
          </cell>
          <cell r="D360" t="str">
            <v>Under 12</v>
          </cell>
          <cell r="E360" t="str">
            <v>Danny</v>
          </cell>
          <cell r="F360" t="str">
            <v>MADDEN</v>
          </cell>
          <cell r="G360" t="str">
            <v>M</v>
          </cell>
          <cell r="H360" t="str">
            <v>Crusaders A.C.</v>
          </cell>
        </row>
        <row r="361">
          <cell r="A361">
            <v>1743</v>
          </cell>
          <cell r="B361">
            <v>480244</v>
          </cell>
          <cell r="C361" t="str">
            <v>2500m M-Under 13</v>
          </cell>
          <cell r="D361" t="str">
            <v>Under 12</v>
          </cell>
          <cell r="E361" t="str">
            <v>Ryan</v>
          </cell>
          <cell r="F361" t="str">
            <v>MORAN</v>
          </cell>
          <cell r="G361" t="str">
            <v>M</v>
          </cell>
          <cell r="H361" t="str">
            <v>Crusaders A.C.</v>
          </cell>
        </row>
        <row r="362">
          <cell r="A362">
            <v>1744</v>
          </cell>
          <cell r="B362">
            <v>444316</v>
          </cell>
          <cell r="C362" t="str">
            <v>2500m M-Under 13</v>
          </cell>
          <cell r="D362" t="str">
            <v>Under 13</v>
          </cell>
          <cell r="E362" t="str">
            <v>David</v>
          </cell>
          <cell r="F362" t="str">
            <v>BLACK</v>
          </cell>
          <cell r="G362" t="str">
            <v>M</v>
          </cell>
          <cell r="H362" t="str">
            <v>Crusaders A.C.</v>
          </cell>
        </row>
        <row r="363">
          <cell r="A363">
            <v>1745</v>
          </cell>
          <cell r="B363">
            <v>384689</v>
          </cell>
          <cell r="C363" t="str">
            <v>2500m M-Under 13</v>
          </cell>
          <cell r="D363" t="str">
            <v>Under 13</v>
          </cell>
          <cell r="E363" t="str">
            <v>Aodhan</v>
          </cell>
          <cell r="F363" t="str">
            <v>CREHAN</v>
          </cell>
          <cell r="G363" t="str">
            <v>M</v>
          </cell>
          <cell r="H363" t="str">
            <v>Crusaders A.C.</v>
          </cell>
        </row>
        <row r="364">
          <cell r="A364">
            <v>1746</v>
          </cell>
          <cell r="B364">
            <v>481492</v>
          </cell>
          <cell r="C364" t="str">
            <v>2500m M-Under 13</v>
          </cell>
          <cell r="D364" t="str">
            <v>Under 13</v>
          </cell>
          <cell r="E364" t="str">
            <v>Luke</v>
          </cell>
          <cell r="F364" t="str">
            <v>CURRAN</v>
          </cell>
          <cell r="G364" t="str">
            <v>M</v>
          </cell>
          <cell r="H364" t="str">
            <v>Crusaders A.C.</v>
          </cell>
        </row>
        <row r="365">
          <cell r="A365">
            <v>1747</v>
          </cell>
          <cell r="B365">
            <v>495614</v>
          </cell>
          <cell r="C365" t="str">
            <v>2500m M-Under 13</v>
          </cell>
          <cell r="D365" t="str">
            <v>Under 13</v>
          </cell>
          <cell r="E365" t="str">
            <v>Leo</v>
          </cell>
          <cell r="F365" t="str">
            <v>FELTY</v>
          </cell>
          <cell r="G365" t="str">
            <v>M</v>
          </cell>
          <cell r="H365" t="str">
            <v>Crusaders A.C.</v>
          </cell>
        </row>
        <row r="366">
          <cell r="A366">
            <v>1748</v>
          </cell>
          <cell r="B366">
            <v>382254</v>
          </cell>
          <cell r="C366" t="str">
            <v>2500m M-Under 13</v>
          </cell>
          <cell r="D366" t="str">
            <v>Under 13</v>
          </cell>
          <cell r="E366" t="str">
            <v>Rian</v>
          </cell>
          <cell r="F366" t="str">
            <v>HEALY</v>
          </cell>
          <cell r="G366" t="str">
            <v>M</v>
          </cell>
          <cell r="H366" t="str">
            <v>Crusaders A.C.</v>
          </cell>
        </row>
        <row r="367">
          <cell r="A367">
            <v>1749</v>
          </cell>
          <cell r="B367">
            <v>495434</v>
          </cell>
          <cell r="C367" t="str">
            <v>4000m M-Under 17</v>
          </cell>
          <cell r="D367" t="str">
            <v>Under 16</v>
          </cell>
          <cell r="E367" t="str">
            <v>Patrick</v>
          </cell>
          <cell r="F367" t="str">
            <v>COGAN</v>
          </cell>
          <cell r="G367" t="str">
            <v>M</v>
          </cell>
          <cell r="H367" t="str">
            <v>Crusaders A.C.</v>
          </cell>
        </row>
        <row r="368">
          <cell r="B368">
            <v>496599</v>
          </cell>
          <cell r="C368" t="str">
            <v>4500m M Under 19</v>
          </cell>
          <cell r="D368" t="str">
            <v>Under 18</v>
          </cell>
          <cell r="E368" t="str">
            <v>Joshua</v>
          </cell>
          <cell r="F368" t="str">
            <v>KITA MOLONEY</v>
          </cell>
          <cell r="G368" t="str">
            <v>M</v>
          </cell>
          <cell r="H368" t="str">
            <v>Crusaders A.C.</v>
          </cell>
          <cell r="I368">
            <v>54</v>
          </cell>
        </row>
        <row r="369">
          <cell r="B369">
            <v>496599</v>
          </cell>
          <cell r="C369" t="str">
            <v>4500m M U20/Jun</v>
          </cell>
          <cell r="D369" t="str">
            <v>Under 18</v>
          </cell>
          <cell r="E369" t="str">
            <v>Joshua</v>
          </cell>
          <cell r="F369" t="str">
            <v>KITA MOLONEY</v>
          </cell>
          <cell r="G369" t="str">
            <v>M</v>
          </cell>
          <cell r="H369" t="str">
            <v>Crusaders A.C.</v>
          </cell>
          <cell r="I369">
            <v>54</v>
          </cell>
        </row>
        <row r="370">
          <cell r="B370">
            <v>421948</v>
          </cell>
          <cell r="C370" t="str">
            <v>4500m M Under 19</v>
          </cell>
          <cell r="D370" t="str">
            <v>Under 18</v>
          </cell>
          <cell r="E370" t="str">
            <v>Senan</v>
          </cell>
          <cell r="F370" t="str">
            <v>MCDONNELL</v>
          </cell>
          <cell r="G370" t="str">
            <v>M</v>
          </cell>
          <cell r="H370" t="str">
            <v>Crusaders A.C.</v>
          </cell>
          <cell r="I370">
            <v>55</v>
          </cell>
        </row>
        <row r="371">
          <cell r="B371">
            <v>327114</v>
          </cell>
          <cell r="C371" t="str">
            <v>4500m M Under 19</v>
          </cell>
          <cell r="D371" t="str">
            <v>Under 18</v>
          </cell>
          <cell r="E371" t="str">
            <v>Danny</v>
          </cell>
          <cell r="F371" t="str">
            <v>SHINE</v>
          </cell>
          <cell r="G371" t="str">
            <v>M</v>
          </cell>
          <cell r="H371" t="str">
            <v>Crusaders A.C.</v>
          </cell>
          <cell r="I371">
            <v>58</v>
          </cell>
        </row>
        <row r="372">
          <cell r="B372">
            <v>327114</v>
          </cell>
          <cell r="C372" t="str">
            <v>4500m M U20/Jun</v>
          </cell>
          <cell r="D372" t="str">
            <v>Under 18</v>
          </cell>
          <cell r="E372" t="str">
            <v>Danny</v>
          </cell>
          <cell r="F372" t="str">
            <v>SHINE</v>
          </cell>
          <cell r="G372" t="str">
            <v>M</v>
          </cell>
          <cell r="H372" t="str">
            <v>Crusaders A.C.</v>
          </cell>
          <cell r="I372">
            <v>58</v>
          </cell>
        </row>
        <row r="373">
          <cell r="B373">
            <v>309095</v>
          </cell>
          <cell r="C373" t="str">
            <v>4500m M Under 19</v>
          </cell>
          <cell r="D373" t="str">
            <v>Under 19</v>
          </cell>
          <cell r="E373" t="str">
            <v>Shane</v>
          </cell>
          <cell r="F373" t="str">
            <v>CARROLL</v>
          </cell>
          <cell r="G373" t="str">
            <v>M</v>
          </cell>
          <cell r="H373" t="str">
            <v>Crusaders A.C.</v>
          </cell>
          <cell r="I373">
            <v>52</v>
          </cell>
        </row>
        <row r="374">
          <cell r="B374">
            <v>451289</v>
          </cell>
          <cell r="C374" t="str">
            <v>4500m M Under 19</v>
          </cell>
          <cell r="D374" t="str">
            <v>Under 19</v>
          </cell>
          <cell r="E374" t="str">
            <v>Senan</v>
          </cell>
          <cell r="F374" t="str">
            <v>GARVEY</v>
          </cell>
          <cell r="G374" t="str">
            <v>M</v>
          </cell>
          <cell r="H374" t="str">
            <v>Crusaders A.C.</v>
          </cell>
          <cell r="I374">
            <v>53</v>
          </cell>
        </row>
        <row r="375">
          <cell r="B375">
            <v>420110</v>
          </cell>
          <cell r="C375" t="str">
            <v>4500m M Under 19</v>
          </cell>
          <cell r="D375" t="str">
            <v>Under 19</v>
          </cell>
          <cell r="E375" t="str">
            <v>Joe</v>
          </cell>
          <cell r="F375" t="str">
            <v>MURPHY</v>
          </cell>
          <cell r="G375" t="str">
            <v>M</v>
          </cell>
          <cell r="H375" t="str">
            <v>Crusaders A.C.</v>
          </cell>
          <cell r="I375">
            <v>56</v>
          </cell>
        </row>
        <row r="376">
          <cell r="B376">
            <v>344803</v>
          </cell>
          <cell r="C376" t="str">
            <v>4500m M Under 19</v>
          </cell>
          <cell r="D376" t="str">
            <v>Under 19</v>
          </cell>
          <cell r="E376" t="str">
            <v>Lucas</v>
          </cell>
          <cell r="F376" t="str">
            <v>RYAN</v>
          </cell>
          <cell r="G376" t="str">
            <v>M</v>
          </cell>
          <cell r="H376" t="str">
            <v>Crusaders A.C.</v>
          </cell>
          <cell r="I376">
            <v>57</v>
          </cell>
        </row>
        <row r="377">
          <cell r="A377">
            <v>1729</v>
          </cell>
          <cell r="B377">
            <v>441965</v>
          </cell>
          <cell r="C377" t="str">
            <v>800m M-Under 9</v>
          </cell>
          <cell r="D377" t="str">
            <v>Under 9</v>
          </cell>
          <cell r="E377" t="str">
            <v>Christopher</v>
          </cell>
          <cell r="F377" t="str">
            <v>BEDDY</v>
          </cell>
          <cell r="G377" t="str">
            <v>M</v>
          </cell>
          <cell r="H377" t="str">
            <v>Crusaders A.C.</v>
          </cell>
        </row>
        <row r="378">
          <cell r="A378">
            <v>1730</v>
          </cell>
          <cell r="B378">
            <v>463287</v>
          </cell>
          <cell r="C378" t="str">
            <v>800m M-Under 9</v>
          </cell>
          <cell r="D378" t="str">
            <v>Under 9</v>
          </cell>
          <cell r="E378" t="str">
            <v>Benjamin</v>
          </cell>
          <cell r="F378" t="str">
            <v>BROWNE</v>
          </cell>
          <cell r="G378" t="str">
            <v>M</v>
          </cell>
          <cell r="H378" t="str">
            <v>Crusaders A.C.</v>
          </cell>
        </row>
        <row r="379">
          <cell r="A379">
            <v>1757</v>
          </cell>
          <cell r="B379">
            <v>489558</v>
          </cell>
          <cell r="C379" t="str">
            <v>1500m F-Under 11</v>
          </cell>
          <cell r="D379" t="str">
            <v>Under 10</v>
          </cell>
          <cell r="E379" t="str">
            <v>Lucia</v>
          </cell>
          <cell r="F379" t="str">
            <v>ESTEVE CHAMNEY</v>
          </cell>
          <cell r="G379" t="str">
            <v>F</v>
          </cell>
          <cell r="H379" t="str">
            <v>Donore Harriers A.C.</v>
          </cell>
        </row>
        <row r="380">
          <cell r="A380">
            <v>1758</v>
          </cell>
          <cell r="B380">
            <v>426299</v>
          </cell>
          <cell r="C380" t="str">
            <v>1500m F-Under 11</v>
          </cell>
          <cell r="D380" t="str">
            <v>Under 10</v>
          </cell>
          <cell r="E380" t="str">
            <v>Lyza</v>
          </cell>
          <cell r="F380" t="str">
            <v>HENLEYWILLIS</v>
          </cell>
          <cell r="G380" t="str">
            <v>F</v>
          </cell>
          <cell r="H380" t="str">
            <v>Donore Harriers A.C.</v>
          </cell>
        </row>
        <row r="381">
          <cell r="A381">
            <v>1759</v>
          </cell>
          <cell r="B381">
            <v>486466</v>
          </cell>
          <cell r="C381" t="str">
            <v>1500m F-Under 11</v>
          </cell>
          <cell r="D381" t="str">
            <v>Under 10</v>
          </cell>
          <cell r="E381" t="str">
            <v>Ailbhe</v>
          </cell>
          <cell r="F381" t="str">
            <v>LARKIN PIMBLETT</v>
          </cell>
          <cell r="G381" t="str">
            <v>F</v>
          </cell>
          <cell r="H381" t="str">
            <v>Donore Harriers A.C.</v>
          </cell>
        </row>
        <row r="382">
          <cell r="A382">
            <v>1760</v>
          </cell>
          <cell r="B382">
            <v>451805</v>
          </cell>
          <cell r="C382" t="str">
            <v>1500m F-Under 11</v>
          </cell>
          <cell r="D382" t="str">
            <v>Under 10</v>
          </cell>
          <cell r="E382" t="str">
            <v>Nina</v>
          </cell>
          <cell r="F382" t="str">
            <v>MCCLUSKEY</v>
          </cell>
          <cell r="G382" t="str">
            <v>F</v>
          </cell>
          <cell r="H382" t="str">
            <v>Donore Harriers A.C.</v>
          </cell>
        </row>
        <row r="383">
          <cell r="A383">
            <v>1761</v>
          </cell>
          <cell r="B383">
            <v>456811</v>
          </cell>
          <cell r="C383" t="str">
            <v>1500m F-Under 11</v>
          </cell>
          <cell r="D383" t="str">
            <v>Under 10</v>
          </cell>
          <cell r="E383" t="str">
            <v>Sophie</v>
          </cell>
          <cell r="F383" t="str">
            <v>O’REILLY</v>
          </cell>
          <cell r="G383" t="str">
            <v>F</v>
          </cell>
          <cell r="H383" t="str">
            <v>Donore Harriers A.C.</v>
          </cell>
        </row>
        <row r="384">
          <cell r="A384">
            <v>1762</v>
          </cell>
          <cell r="B384">
            <v>459043</v>
          </cell>
          <cell r="C384" t="str">
            <v>1500m F-Under 11</v>
          </cell>
          <cell r="D384" t="str">
            <v>Under 11</v>
          </cell>
          <cell r="E384" t="str">
            <v>Niamh</v>
          </cell>
          <cell r="F384" t="str">
            <v>CONNAUGHTON</v>
          </cell>
          <cell r="G384" t="str">
            <v>F</v>
          </cell>
          <cell r="H384" t="str">
            <v>Donore Harriers A.C.</v>
          </cell>
        </row>
        <row r="385">
          <cell r="A385">
            <v>1763</v>
          </cell>
          <cell r="B385">
            <v>483879</v>
          </cell>
          <cell r="C385" t="str">
            <v>1500m F-Under 11</v>
          </cell>
          <cell r="D385" t="str">
            <v>Under 11</v>
          </cell>
          <cell r="E385" t="str">
            <v>Kathleen</v>
          </cell>
          <cell r="F385" t="str">
            <v>DOYLE</v>
          </cell>
          <cell r="G385" t="str">
            <v>F</v>
          </cell>
          <cell r="H385" t="str">
            <v>Donore Harriers A.C.</v>
          </cell>
        </row>
        <row r="386">
          <cell r="A386">
            <v>1764</v>
          </cell>
          <cell r="B386">
            <v>481088</v>
          </cell>
          <cell r="C386" t="str">
            <v>1500m F-Under 11</v>
          </cell>
          <cell r="D386" t="str">
            <v>Under 11</v>
          </cell>
          <cell r="E386" t="str">
            <v>Jamela</v>
          </cell>
          <cell r="F386" t="str">
            <v>SULE</v>
          </cell>
          <cell r="G386" t="str">
            <v>F</v>
          </cell>
          <cell r="H386" t="str">
            <v>Donore Harriers A.C.</v>
          </cell>
        </row>
        <row r="387">
          <cell r="A387">
            <v>1765</v>
          </cell>
          <cell r="B387">
            <v>411231</v>
          </cell>
          <cell r="C387" t="str">
            <v>2500m F-Under 13</v>
          </cell>
          <cell r="D387" t="str">
            <v>Under 12</v>
          </cell>
          <cell r="E387" t="str">
            <v>Maeve</v>
          </cell>
          <cell r="F387" t="str">
            <v>MCGING</v>
          </cell>
          <cell r="G387" t="str">
            <v>F</v>
          </cell>
          <cell r="H387" t="str">
            <v>Donore Harriers A.C.</v>
          </cell>
        </row>
        <row r="388">
          <cell r="A388">
            <v>1766</v>
          </cell>
          <cell r="B388">
            <v>365283</v>
          </cell>
          <cell r="C388" t="str">
            <v>3000m  F-Under 15</v>
          </cell>
          <cell r="D388" t="str">
            <v>Under 15</v>
          </cell>
          <cell r="E388" t="str">
            <v>Ailbhe</v>
          </cell>
          <cell r="F388" t="str">
            <v>FINUCANE</v>
          </cell>
          <cell r="G388" t="str">
            <v>F</v>
          </cell>
          <cell r="H388" t="str">
            <v>Donore Harriers A.C.</v>
          </cell>
        </row>
        <row r="389">
          <cell r="A389">
            <v>1767</v>
          </cell>
          <cell r="B389">
            <v>360635</v>
          </cell>
          <cell r="C389" t="str">
            <v>3000m  F-Under 15</v>
          </cell>
          <cell r="D389" t="str">
            <v>Under 15</v>
          </cell>
          <cell r="E389" t="str">
            <v>Lola</v>
          </cell>
          <cell r="F389" t="str">
            <v>NAGLE MULLALLY</v>
          </cell>
          <cell r="G389" t="str">
            <v>F</v>
          </cell>
          <cell r="H389" t="str">
            <v>Donore Harriers A.C.</v>
          </cell>
        </row>
        <row r="390">
          <cell r="A390">
            <v>1768</v>
          </cell>
          <cell r="B390">
            <v>363905</v>
          </cell>
          <cell r="C390" t="str">
            <v>3000m  F-Under 15</v>
          </cell>
          <cell r="D390" t="str">
            <v>Under 15</v>
          </cell>
          <cell r="E390" t="str">
            <v>Lucy</v>
          </cell>
          <cell r="F390" t="str">
            <v>NOONE</v>
          </cell>
          <cell r="G390" t="str">
            <v>F</v>
          </cell>
          <cell r="H390" t="str">
            <v>Donore Harriers A.C.</v>
          </cell>
        </row>
        <row r="391">
          <cell r="A391">
            <v>1769</v>
          </cell>
          <cell r="B391">
            <v>362618</v>
          </cell>
          <cell r="C391" t="str">
            <v>3000m  F-Under 15</v>
          </cell>
          <cell r="D391" t="str">
            <v>Under 15</v>
          </cell>
          <cell r="E391" t="str">
            <v>Anna</v>
          </cell>
          <cell r="F391" t="str">
            <v>WHELAN</v>
          </cell>
          <cell r="G391" t="str">
            <v>F</v>
          </cell>
          <cell r="H391" t="str">
            <v>Donore Harriers A.C.</v>
          </cell>
        </row>
        <row r="392">
          <cell r="A392">
            <v>1770</v>
          </cell>
          <cell r="B392">
            <v>492053</v>
          </cell>
          <cell r="C392" t="str">
            <v>4000m F-Under 17</v>
          </cell>
          <cell r="D392" t="str">
            <v>Under 16</v>
          </cell>
          <cell r="E392" t="str">
            <v>Niamh</v>
          </cell>
          <cell r="F392" t="str">
            <v>DONNELLY</v>
          </cell>
          <cell r="G392" t="str">
            <v>F</v>
          </cell>
          <cell r="H392" t="str">
            <v>Donore Harriers A.C.</v>
          </cell>
        </row>
        <row r="393">
          <cell r="A393">
            <v>1771</v>
          </cell>
          <cell r="B393">
            <v>496084</v>
          </cell>
          <cell r="C393" t="str">
            <v>3000m  F-Under 15</v>
          </cell>
          <cell r="D393" t="str">
            <v>Under 15</v>
          </cell>
          <cell r="E393" t="str">
            <v>Isabelle</v>
          </cell>
          <cell r="F393" t="str">
            <v>TWOMEY</v>
          </cell>
          <cell r="G393" t="str">
            <v>F</v>
          </cell>
          <cell r="H393" t="str">
            <v>Donore Harriers A.C.</v>
          </cell>
        </row>
        <row r="394">
          <cell r="A394">
            <v>1772</v>
          </cell>
          <cell r="B394">
            <v>410176</v>
          </cell>
          <cell r="C394" t="str">
            <v>4000m F-Under 17</v>
          </cell>
          <cell r="D394" t="str">
            <v>Under 17</v>
          </cell>
          <cell r="E394" t="str">
            <v>Esme</v>
          </cell>
          <cell r="F394" t="str">
            <v>IREMONGER</v>
          </cell>
          <cell r="G394" t="str">
            <v>F</v>
          </cell>
          <cell r="H394" t="str">
            <v>Donore Harriers A.C.</v>
          </cell>
        </row>
        <row r="395">
          <cell r="A395">
            <v>1773</v>
          </cell>
          <cell r="B395">
            <v>468716</v>
          </cell>
          <cell r="C395" t="str">
            <v>4000m F-Under 17</v>
          </cell>
          <cell r="D395" t="str">
            <v>Under 17</v>
          </cell>
          <cell r="E395" t="str">
            <v>Hazel</v>
          </cell>
          <cell r="F395" t="str">
            <v>LACEY</v>
          </cell>
          <cell r="G395" t="str">
            <v>F</v>
          </cell>
          <cell r="H395" t="str">
            <v>Donore Harriers A.C.</v>
          </cell>
        </row>
        <row r="396">
          <cell r="A396">
            <v>1774</v>
          </cell>
          <cell r="B396">
            <v>447383</v>
          </cell>
          <cell r="C396" t="str">
            <v>4000m F-Under 17</v>
          </cell>
          <cell r="D396" t="str">
            <v>Under 17</v>
          </cell>
          <cell r="E396" t="str">
            <v>Ciara</v>
          </cell>
          <cell r="F396" t="str">
            <v>MAGUIRE</v>
          </cell>
          <cell r="G396" t="str">
            <v>F</v>
          </cell>
          <cell r="H396" t="str">
            <v>Donore Harriers A.C.</v>
          </cell>
        </row>
        <row r="397">
          <cell r="A397">
            <v>1775</v>
          </cell>
          <cell r="B397">
            <v>365452</v>
          </cell>
          <cell r="C397" t="str">
            <v>4000m F-Under 17</v>
          </cell>
          <cell r="D397" t="str">
            <v>Under 17</v>
          </cell>
          <cell r="E397" t="str">
            <v>Beth</v>
          </cell>
          <cell r="F397" t="str">
            <v>O CONNOR</v>
          </cell>
          <cell r="G397" t="str">
            <v>F</v>
          </cell>
          <cell r="H397" t="str">
            <v>Donore Harriers A.C.</v>
          </cell>
        </row>
        <row r="398">
          <cell r="B398">
            <v>469189</v>
          </cell>
          <cell r="C398" t="str">
            <v>4500m F Under 19</v>
          </cell>
          <cell r="D398" t="str">
            <v>Under 18</v>
          </cell>
          <cell r="E398" t="str">
            <v>Finley</v>
          </cell>
          <cell r="F398" t="str">
            <v>CHERRY MAGUIRE</v>
          </cell>
          <cell r="G398" t="str">
            <v>F</v>
          </cell>
          <cell r="H398" t="str">
            <v>Donore Harriers A.C.</v>
          </cell>
          <cell r="I398">
            <v>14</v>
          </cell>
        </row>
        <row r="399">
          <cell r="B399">
            <v>469189</v>
          </cell>
          <cell r="C399" t="str">
            <v>4500m F U20/Jun</v>
          </cell>
          <cell r="D399" t="str">
            <v>Under 18</v>
          </cell>
          <cell r="E399" t="str">
            <v>Finley</v>
          </cell>
          <cell r="F399" t="str">
            <v>CHERRY MAGUIRE</v>
          </cell>
          <cell r="G399" t="str">
            <v>F</v>
          </cell>
          <cell r="H399" t="str">
            <v>Donore Harriers A.C.</v>
          </cell>
          <cell r="I399">
            <v>14</v>
          </cell>
        </row>
        <row r="400">
          <cell r="B400">
            <v>360413</v>
          </cell>
          <cell r="C400" t="str">
            <v>4500m F Under 19</v>
          </cell>
          <cell r="D400" t="str">
            <v>Under 18</v>
          </cell>
          <cell r="E400" t="str">
            <v>Lily</v>
          </cell>
          <cell r="F400" t="str">
            <v>CLARKE HANRAHAN</v>
          </cell>
          <cell r="G400" t="str">
            <v>F</v>
          </cell>
          <cell r="H400" t="str">
            <v>Donore Harriers A.C.</v>
          </cell>
          <cell r="I400">
            <v>15</v>
          </cell>
        </row>
        <row r="401">
          <cell r="B401">
            <v>360413</v>
          </cell>
          <cell r="C401" t="str">
            <v>4500m F U20/Jun</v>
          </cell>
          <cell r="D401" t="str">
            <v>Under 18</v>
          </cell>
          <cell r="E401" t="str">
            <v>Lily</v>
          </cell>
          <cell r="F401" t="str">
            <v>CLARKE HANRAHAN</v>
          </cell>
          <cell r="G401" t="str">
            <v>F</v>
          </cell>
          <cell r="H401" t="str">
            <v>Donore Harriers A.C.</v>
          </cell>
          <cell r="I401">
            <v>15</v>
          </cell>
        </row>
        <row r="402">
          <cell r="B402">
            <v>245483</v>
          </cell>
          <cell r="C402" t="str">
            <v>4500m F Under 19</v>
          </cell>
          <cell r="D402" t="str">
            <v>Under 18</v>
          </cell>
          <cell r="E402" t="str">
            <v>Amber</v>
          </cell>
          <cell r="F402" t="str">
            <v>LYNCH</v>
          </cell>
          <cell r="G402" t="str">
            <v>F</v>
          </cell>
          <cell r="H402" t="str">
            <v>Donore Harriers A.C.</v>
          </cell>
          <cell r="I402">
            <v>18</v>
          </cell>
        </row>
        <row r="403">
          <cell r="B403">
            <v>245483</v>
          </cell>
          <cell r="C403" t="str">
            <v>4500m F U20/Jun</v>
          </cell>
          <cell r="D403" t="str">
            <v>Under 18</v>
          </cell>
          <cell r="E403" t="str">
            <v>Amber</v>
          </cell>
          <cell r="F403" t="str">
            <v>LYNCH</v>
          </cell>
          <cell r="G403" t="str">
            <v>F</v>
          </cell>
          <cell r="H403" t="str">
            <v>Donore Harriers A.C.</v>
          </cell>
          <cell r="I403">
            <v>18</v>
          </cell>
        </row>
        <row r="404">
          <cell r="B404">
            <v>327153</v>
          </cell>
          <cell r="C404" t="str">
            <v>4500m F Under 19</v>
          </cell>
          <cell r="D404" t="str">
            <v>Under 19</v>
          </cell>
          <cell r="E404" t="str">
            <v>Claire</v>
          </cell>
          <cell r="F404" t="str">
            <v>O HANLON</v>
          </cell>
          <cell r="G404" t="str">
            <v>F</v>
          </cell>
          <cell r="H404" t="str">
            <v>Donore Harriers A.C.</v>
          </cell>
          <cell r="I404">
            <v>19</v>
          </cell>
        </row>
        <row r="405">
          <cell r="B405">
            <v>327153</v>
          </cell>
          <cell r="C405" t="str">
            <v>4500m F U20/Jun</v>
          </cell>
          <cell r="D405" t="str">
            <v>Under 19</v>
          </cell>
          <cell r="E405" t="str">
            <v>Claire</v>
          </cell>
          <cell r="F405" t="str">
            <v>O HANLON</v>
          </cell>
          <cell r="G405" t="str">
            <v>F</v>
          </cell>
          <cell r="H405" t="str">
            <v>Donore Harriers A.C.</v>
          </cell>
          <cell r="I405">
            <v>19</v>
          </cell>
        </row>
        <row r="406">
          <cell r="B406">
            <v>348041</v>
          </cell>
          <cell r="C406" t="str">
            <v>4500m F U20/Jun</v>
          </cell>
          <cell r="D406" t="str">
            <v>Under 20</v>
          </cell>
          <cell r="E406" t="str">
            <v>Julie</v>
          </cell>
          <cell r="F406" t="str">
            <v>CLEARY</v>
          </cell>
          <cell r="G406" t="str">
            <v>F</v>
          </cell>
          <cell r="H406" t="str">
            <v>Donore Harriers A.C.</v>
          </cell>
          <cell r="I406">
            <v>16</v>
          </cell>
        </row>
        <row r="407">
          <cell r="B407">
            <v>255637</v>
          </cell>
          <cell r="C407" t="str">
            <v>4500m F U20/Jun</v>
          </cell>
          <cell r="D407" t="str">
            <v>Under 20</v>
          </cell>
          <cell r="E407" t="str">
            <v>Eva</v>
          </cell>
          <cell r="F407" t="str">
            <v>CROWE</v>
          </cell>
          <cell r="G407" t="str">
            <v>F</v>
          </cell>
          <cell r="H407" t="str">
            <v>Donore Harriers A.C.</v>
          </cell>
          <cell r="I407">
            <v>17</v>
          </cell>
        </row>
        <row r="408">
          <cell r="A408">
            <v>1782</v>
          </cell>
          <cell r="B408">
            <v>471538</v>
          </cell>
          <cell r="C408" t="str">
            <v>1500m M-Under 11</v>
          </cell>
          <cell r="D408" t="str">
            <v>Under 10</v>
          </cell>
          <cell r="E408" t="str">
            <v>Alex</v>
          </cell>
          <cell r="F408" t="str">
            <v>HUNTER NOLAN</v>
          </cell>
          <cell r="G408" t="str">
            <v>M</v>
          </cell>
          <cell r="H408" t="str">
            <v>Donore Harriers A.C.</v>
          </cell>
        </row>
        <row r="409">
          <cell r="A409">
            <v>1783</v>
          </cell>
          <cell r="B409">
            <v>495035</v>
          </cell>
          <cell r="C409" t="str">
            <v>1500m M-Under 11</v>
          </cell>
          <cell r="D409" t="str">
            <v>Under 10</v>
          </cell>
          <cell r="E409" t="str">
            <v>Harvey</v>
          </cell>
          <cell r="F409" t="str">
            <v>SWAINE</v>
          </cell>
          <cell r="G409" t="str">
            <v>M</v>
          </cell>
          <cell r="H409" t="str">
            <v>Donore Harriers A.C.</v>
          </cell>
        </row>
        <row r="410">
          <cell r="A410">
            <v>1784</v>
          </cell>
          <cell r="B410">
            <v>471496</v>
          </cell>
          <cell r="C410" t="str">
            <v>1500m M-Under 11</v>
          </cell>
          <cell r="D410" t="str">
            <v>Under 10</v>
          </cell>
          <cell r="E410" t="str">
            <v>Lughaidh</v>
          </cell>
          <cell r="F410" t="str">
            <v>WILLIAMS</v>
          </cell>
          <cell r="G410" t="str">
            <v>M</v>
          </cell>
          <cell r="H410" t="str">
            <v>Donore Harriers A.C.</v>
          </cell>
        </row>
        <row r="411">
          <cell r="A411">
            <v>1785</v>
          </cell>
          <cell r="B411">
            <v>489548</v>
          </cell>
          <cell r="C411" t="str">
            <v>1500m M-Under 11</v>
          </cell>
          <cell r="D411" t="str">
            <v>Under 11</v>
          </cell>
          <cell r="E411" t="str">
            <v>Manus</v>
          </cell>
          <cell r="F411" t="str">
            <v>DOHERTY</v>
          </cell>
          <cell r="G411" t="str">
            <v>M</v>
          </cell>
          <cell r="H411" t="str">
            <v>Donore Harriers A.C.</v>
          </cell>
        </row>
        <row r="412">
          <cell r="A412">
            <v>1786</v>
          </cell>
          <cell r="B412">
            <v>470686</v>
          </cell>
          <cell r="C412" t="str">
            <v>1500m M-Under 11</v>
          </cell>
          <cell r="D412" t="str">
            <v>Under 11</v>
          </cell>
          <cell r="E412" t="str">
            <v>Elliott</v>
          </cell>
          <cell r="F412" t="str">
            <v>GOUGH</v>
          </cell>
          <cell r="G412" t="str">
            <v>M</v>
          </cell>
          <cell r="H412" t="str">
            <v>Donore Harriers A.C.</v>
          </cell>
        </row>
        <row r="413">
          <cell r="A413">
            <v>1787</v>
          </cell>
          <cell r="B413">
            <v>447167</v>
          </cell>
          <cell r="C413" t="str">
            <v>1500m M-Under 11</v>
          </cell>
          <cell r="D413" t="str">
            <v>Under 11</v>
          </cell>
          <cell r="E413" t="str">
            <v>Milo</v>
          </cell>
          <cell r="F413" t="str">
            <v>MCGUINNESS</v>
          </cell>
          <cell r="G413" t="str">
            <v>M</v>
          </cell>
          <cell r="H413" t="str">
            <v>Donore Harriers A.C.</v>
          </cell>
        </row>
        <row r="414">
          <cell r="A414">
            <v>1788</v>
          </cell>
          <cell r="B414">
            <v>445623</v>
          </cell>
          <cell r="C414" t="str">
            <v>1500m M-Under 11</v>
          </cell>
          <cell r="D414" t="str">
            <v>Under 11</v>
          </cell>
          <cell r="E414" t="str">
            <v>Luke</v>
          </cell>
          <cell r="F414" t="str">
            <v>MONDS</v>
          </cell>
          <cell r="G414" t="str">
            <v>M</v>
          </cell>
          <cell r="H414" t="str">
            <v>Donore Harriers A.C.</v>
          </cell>
        </row>
        <row r="415">
          <cell r="A415">
            <v>1789</v>
          </cell>
          <cell r="B415">
            <v>454315</v>
          </cell>
          <cell r="C415" t="str">
            <v>1500m M-Under 11</v>
          </cell>
          <cell r="D415" t="str">
            <v>Under 11</v>
          </cell>
          <cell r="E415" t="str">
            <v>Phoenix</v>
          </cell>
          <cell r="F415" t="str">
            <v>STEPHENS</v>
          </cell>
          <cell r="G415" t="str">
            <v>M</v>
          </cell>
          <cell r="H415" t="str">
            <v>Donore Harriers A.C.</v>
          </cell>
        </row>
        <row r="416">
          <cell r="A416">
            <v>1790</v>
          </cell>
          <cell r="B416">
            <v>456405</v>
          </cell>
          <cell r="C416" t="str">
            <v>2500m M-Under 13</v>
          </cell>
          <cell r="D416" t="str">
            <v>Under 12</v>
          </cell>
          <cell r="E416" t="str">
            <v>Oliver</v>
          </cell>
          <cell r="F416" t="str">
            <v>BELL</v>
          </cell>
          <cell r="G416" t="str">
            <v>M</v>
          </cell>
          <cell r="H416" t="str">
            <v>Donore Harriers A.C.</v>
          </cell>
        </row>
        <row r="417">
          <cell r="A417">
            <v>1791</v>
          </cell>
          <cell r="B417">
            <v>405357</v>
          </cell>
          <cell r="C417" t="str">
            <v>2500m M-Under 13</v>
          </cell>
          <cell r="D417" t="str">
            <v>Under 12</v>
          </cell>
          <cell r="E417" t="str">
            <v>Sam</v>
          </cell>
          <cell r="F417" t="str">
            <v>QUINN</v>
          </cell>
          <cell r="G417" t="str">
            <v>M</v>
          </cell>
          <cell r="H417" t="str">
            <v>Donore Harriers A.C.</v>
          </cell>
        </row>
        <row r="418">
          <cell r="A418">
            <v>1792</v>
          </cell>
          <cell r="B418">
            <v>414248</v>
          </cell>
          <cell r="C418" t="str">
            <v>2500m M-Under 13</v>
          </cell>
          <cell r="D418" t="str">
            <v>Under 13</v>
          </cell>
          <cell r="E418" t="str">
            <v>Ray</v>
          </cell>
          <cell r="F418" t="str">
            <v>ARMSTRONG</v>
          </cell>
          <cell r="G418" t="str">
            <v>M</v>
          </cell>
          <cell r="H418" t="str">
            <v>Donore Harriers A.C.</v>
          </cell>
        </row>
        <row r="419">
          <cell r="A419">
            <v>1793</v>
          </cell>
          <cell r="B419">
            <v>457099</v>
          </cell>
          <cell r="C419" t="str">
            <v>2500m M-Under 13</v>
          </cell>
          <cell r="D419" t="str">
            <v>Under 13</v>
          </cell>
          <cell r="E419" t="str">
            <v>Conor</v>
          </cell>
          <cell r="F419" t="str">
            <v>CANNING</v>
          </cell>
          <cell r="G419" t="str">
            <v>M</v>
          </cell>
          <cell r="H419" t="str">
            <v>Donore Harriers A.C.</v>
          </cell>
        </row>
        <row r="420">
          <cell r="A420">
            <v>1794</v>
          </cell>
          <cell r="B420">
            <v>489547</v>
          </cell>
          <cell r="C420" t="str">
            <v>2500m M-Under 13</v>
          </cell>
          <cell r="D420" t="str">
            <v>Under 13</v>
          </cell>
          <cell r="E420" t="str">
            <v>Art</v>
          </cell>
          <cell r="F420" t="str">
            <v>DOHERTY</v>
          </cell>
          <cell r="G420" t="str">
            <v>M</v>
          </cell>
          <cell r="H420" t="str">
            <v>Donore Harriers A.C.</v>
          </cell>
        </row>
        <row r="421">
          <cell r="A421">
            <v>1795</v>
          </cell>
          <cell r="B421">
            <v>360632</v>
          </cell>
          <cell r="C421" t="str">
            <v>2500m M-Under 13</v>
          </cell>
          <cell r="D421" t="str">
            <v>Under 13</v>
          </cell>
          <cell r="E421" t="str">
            <v>Eli</v>
          </cell>
          <cell r="F421" t="str">
            <v>HENLEY-WILLIS</v>
          </cell>
          <cell r="G421" t="str">
            <v>M</v>
          </cell>
          <cell r="H421" t="str">
            <v>Donore Harriers A.C.</v>
          </cell>
        </row>
        <row r="422">
          <cell r="A422">
            <v>1796</v>
          </cell>
          <cell r="B422">
            <v>429168</v>
          </cell>
          <cell r="C422" t="str">
            <v>2500m M-Under 13</v>
          </cell>
          <cell r="D422" t="str">
            <v>Under 13</v>
          </cell>
          <cell r="E422" t="str">
            <v>James</v>
          </cell>
          <cell r="F422" t="str">
            <v>HOLIAN</v>
          </cell>
          <cell r="G422" t="str">
            <v>M</v>
          </cell>
          <cell r="H422" t="str">
            <v>Donore Harriers A.C.</v>
          </cell>
        </row>
        <row r="423">
          <cell r="A423">
            <v>1797</v>
          </cell>
          <cell r="B423">
            <v>444915</v>
          </cell>
          <cell r="C423" t="str">
            <v>2500m M-Under 13</v>
          </cell>
          <cell r="D423" t="str">
            <v>Under 13</v>
          </cell>
          <cell r="E423" t="str">
            <v>Lorcan</v>
          </cell>
          <cell r="F423" t="str">
            <v>MAHON</v>
          </cell>
          <cell r="G423" t="str">
            <v>M</v>
          </cell>
          <cell r="H423" t="str">
            <v>Donore Harriers A.C.</v>
          </cell>
        </row>
        <row r="424">
          <cell r="A424">
            <v>1798</v>
          </cell>
          <cell r="B424">
            <v>435636</v>
          </cell>
          <cell r="C424" t="str">
            <v>2500m M-Under 13</v>
          </cell>
          <cell r="D424" t="str">
            <v>Under 13</v>
          </cell>
          <cell r="E424" t="str">
            <v>Benjamin</v>
          </cell>
          <cell r="F424" t="str">
            <v>NOLAN</v>
          </cell>
          <cell r="G424" t="str">
            <v>M</v>
          </cell>
          <cell r="H424" t="str">
            <v>Donore Harriers A.C.</v>
          </cell>
        </row>
        <row r="425">
          <cell r="A425">
            <v>1799</v>
          </cell>
          <cell r="B425">
            <v>471791</v>
          </cell>
          <cell r="C425" t="str">
            <v>2500m M-Under 13</v>
          </cell>
          <cell r="D425" t="str">
            <v>Under 13</v>
          </cell>
          <cell r="E425" t="str">
            <v>Blake</v>
          </cell>
          <cell r="F425" t="str">
            <v>SWAINE</v>
          </cell>
          <cell r="G425" t="str">
            <v>M</v>
          </cell>
          <cell r="H425" t="str">
            <v>Donore Harriers A.C.</v>
          </cell>
        </row>
        <row r="426">
          <cell r="A426">
            <v>1800</v>
          </cell>
          <cell r="B426">
            <v>415231</v>
          </cell>
          <cell r="C426" t="str">
            <v>3000m  M-Under 15</v>
          </cell>
          <cell r="D426" t="str">
            <v>Under 15</v>
          </cell>
          <cell r="E426" t="str">
            <v>Tighe</v>
          </cell>
          <cell r="F426" t="str">
            <v>MORRIS</v>
          </cell>
          <cell r="G426" t="str">
            <v>M</v>
          </cell>
          <cell r="H426" t="str">
            <v>Donore Harriers A.C.</v>
          </cell>
        </row>
        <row r="427">
          <cell r="A427">
            <v>1801</v>
          </cell>
          <cell r="B427">
            <v>420154</v>
          </cell>
          <cell r="C427" t="str">
            <v>4000m M-Under 17</v>
          </cell>
          <cell r="D427" t="str">
            <v>Under 16</v>
          </cell>
          <cell r="E427" t="str">
            <v>Eoghan</v>
          </cell>
          <cell r="F427" t="str">
            <v>GREENE</v>
          </cell>
          <cell r="G427" t="str">
            <v>M</v>
          </cell>
          <cell r="H427" t="str">
            <v>Donore Harriers A.C.</v>
          </cell>
        </row>
        <row r="428">
          <cell r="A428">
            <v>1802</v>
          </cell>
          <cell r="B428">
            <v>351880</v>
          </cell>
          <cell r="C428" t="str">
            <v>4000m M-Under 17</v>
          </cell>
          <cell r="D428" t="str">
            <v>Under 16</v>
          </cell>
          <cell r="E428" t="str">
            <v>Max</v>
          </cell>
          <cell r="F428" t="str">
            <v>HENLEY-WILLIS</v>
          </cell>
          <cell r="G428" t="str">
            <v>M</v>
          </cell>
          <cell r="H428" t="str">
            <v>Donore Harriers A.C.</v>
          </cell>
        </row>
        <row r="429">
          <cell r="A429">
            <v>1803</v>
          </cell>
          <cell r="B429">
            <v>454402</v>
          </cell>
          <cell r="C429" t="str">
            <v>4000m M-Under 17</v>
          </cell>
          <cell r="D429" t="str">
            <v>Under 16</v>
          </cell>
          <cell r="E429" t="str">
            <v>David</v>
          </cell>
          <cell r="F429" t="str">
            <v>MCMENAMIN</v>
          </cell>
          <cell r="G429" t="str">
            <v>M</v>
          </cell>
          <cell r="H429" t="str">
            <v>Donore Harriers A.C.</v>
          </cell>
        </row>
        <row r="430">
          <cell r="A430">
            <v>1804</v>
          </cell>
          <cell r="B430">
            <v>456172</v>
          </cell>
          <cell r="C430" t="str">
            <v>4000m M-Under 17</v>
          </cell>
          <cell r="D430" t="str">
            <v>Under 16</v>
          </cell>
          <cell r="E430" t="str">
            <v>Michael</v>
          </cell>
          <cell r="F430" t="str">
            <v>MORAN</v>
          </cell>
          <cell r="G430" t="str">
            <v>M</v>
          </cell>
          <cell r="H430" t="str">
            <v>Donore Harriers A.C.</v>
          </cell>
        </row>
        <row r="431">
          <cell r="A431">
            <v>1805</v>
          </cell>
          <cell r="B431">
            <v>323632</v>
          </cell>
          <cell r="C431" t="str">
            <v>4000m M-Under 17</v>
          </cell>
          <cell r="D431" t="str">
            <v>Under 16</v>
          </cell>
          <cell r="E431" t="str">
            <v>Mark</v>
          </cell>
          <cell r="F431" t="str">
            <v>NUNAN</v>
          </cell>
          <cell r="G431" t="str">
            <v>M</v>
          </cell>
          <cell r="H431" t="str">
            <v>Donore Harriers A.C.</v>
          </cell>
        </row>
        <row r="432">
          <cell r="A432">
            <v>1806</v>
          </cell>
          <cell r="B432">
            <v>325190</v>
          </cell>
          <cell r="C432" t="str">
            <v>4000m M-Under 17</v>
          </cell>
          <cell r="D432" t="str">
            <v>Under 16</v>
          </cell>
          <cell r="E432" t="str">
            <v>Harry</v>
          </cell>
          <cell r="F432" t="str">
            <v>O NEILL</v>
          </cell>
          <cell r="G432" t="str">
            <v>M</v>
          </cell>
          <cell r="H432" t="str">
            <v>Donore Harriers A.C.</v>
          </cell>
        </row>
        <row r="433">
          <cell r="A433">
            <v>1807</v>
          </cell>
          <cell r="B433">
            <v>420100</v>
          </cell>
          <cell r="C433" t="str">
            <v>4000m M-Under 17</v>
          </cell>
          <cell r="D433" t="str">
            <v>Under 17</v>
          </cell>
          <cell r="E433" t="str">
            <v>Julian</v>
          </cell>
          <cell r="F433" t="str">
            <v>NOLAN</v>
          </cell>
          <cell r="G433" t="str">
            <v>M</v>
          </cell>
          <cell r="H433" t="str">
            <v>Donore Harriers A.C.</v>
          </cell>
        </row>
        <row r="434">
          <cell r="A434">
            <v>1808</v>
          </cell>
          <cell r="B434">
            <v>337626</v>
          </cell>
          <cell r="C434" t="str">
            <v>4000m M-Under 17</v>
          </cell>
          <cell r="D434" t="str">
            <v>Under 17</v>
          </cell>
          <cell r="E434" t="str">
            <v>Adam</v>
          </cell>
          <cell r="F434" t="str">
            <v>NOONE</v>
          </cell>
          <cell r="G434" t="str">
            <v>M</v>
          </cell>
          <cell r="H434" t="str">
            <v>Donore Harriers A.C.</v>
          </cell>
        </row>
        <row r="435">
          <cell r="A435">
            <v>1808</v>
          </cell>
          <cell r="B435">
            <v>337626</v>
          </cell>
          <cell r="C435" t="str">
            <v>4500m M U20/Jun</v>
          </cell>
          <cell r="D435" t="str">
            <v>Under 17</v>
          </cell>
          <cell r="E435" t="str">
            <v>Adam</v>
          </cell>
          <cell r="F435" t="str">
            <v>NOONE</v>
          </cell>
          <cell r="G435" t="str">
            <v>M</v>
          </cell>
          <cell r="H435" t="str">
            <v>Donore Harriers A.C.</v>
          </cell>
        </row>
        <row r="436">
          <cell r="A436">
            <v>1809</v>
          </cell>
          <cell r="B436">
            <v>327154</v>
          </cell>
          <cell r="C436" t="str">
            <v>4000m M-Under 17</v>
          </cell>
          <cell r="D436" t="str">
            <v>Under 17</v>
          </cell>
          <cell r="E436" t="str">
            <v>James</v>
          </cell>
          <cell r="F436" t="str">
            <v>O HANLON</v>
          </cell>
          <cell r="G436" t="str">
            <v>M</v>
          </cell>
          <cell r="H436" t="str">
            <v>Donore Harriers A.C.</v>
          </cell>
        </row>
        <row r="437">
          <cell r="B437">
            <v>291481</v>
          </cell>
          <cell r="C437" t="str">
            <v>4500m M Under 19</v>
          </cell>
          <cell r="D437" t="str">
            <v>Under 18</v>
          </cell>
          <cell r="E437" t="str">
            <v>George</v>
          </cell>
          <cell r="F437" t="str">
            <v>COMERFORD</v>
          </cell>
          <cell r="G437" t="str">
            <v>M</v>
          </cell>
          <cell r="H437" t="str">
            <v>Donore Harriers A.C.</v>
          </cell>
          <cell r="I437">
            <v>60</v>
          </cell>
        </row>
        <row r="438">
          <cell r="B438">
            <v>291481</v>
          </cell>
          <cell r="C438" t="str">
            <v>4500m M U20/Jun</v>
          </cell>
          <cell r="D438" t="str">
            <v>Under 18</v>
          </cell>
          <cell r="E438" t="str">
            <v>George</v>
          </cell>
          <cell r="F438" t="str">
            <v>COMERFORD</v>
          </cell>
          <cell r="G438" t="str">
            <v>M</v>
          </cell>
          <cell r="H438" t="str">
            <v>Donore Harriers A.C.</v>
          </cell>
          <cell r="I438">
            <v>60</v>
          </cell>
        </row>
        <row r="439">
          <cell r="B439">
            <v>344590</v>
          </cell>
          <cell r="C439" t="str">
            <v>4500m M Under 19</v>
          </cell>
          <cell r="D439" t="str">
            <v>Under 18</v>
          </cell>
          <cell r="E439" t="str">
            <v>Eoin</v>
          </cell>
          <cell r="F439" t="str">
            <v>MOONEY</v>
          </cell>
          <cell r="G439" t="str">
            <v>M</v>
          </cell>
          <cell r="H439" t="str">
            <v>Donore Harriers A.C.</v>
          </cell>
          <cell r="I439">
            <v>63</v>
          </cell>
        </row>
        <row r="440">
          <cell r="B440">
            <v>344590</v>
          </cell>
          <cell r="C440" t="str">
            <v>4500m M U20/Jun</v>
          </cell>
          <cell r="D440" t="str">
            <v>Under 18</v>
          </cell>
          <cell r="E440" t="str">
            <v>Eoin</v>
          </cell>
          <cell r="F440" t="str">
            <v>MOONEY</v>
          </cell>
          <cell r="G440" t="str">
            <v>M</v>
          </cell>
          <cell r="H440" t="str">
            <v>Donore Harriers A.C.</v>
          </cell>
          <cell r="I440">
            <v>63</v>
          </cell>
        </row>
        <row r="441">
          <cell r="B441">
            <v>288215</v>
          </cell>
          <cell r="C441" t="str">
            <v>4500m M Under 19</v>
          </cell>
          <cell r="D441" t="str">
            <v>Under 18</v>
          </cell>
          <cell r="E441" t="str">
            <v>Charlie</v>
          </cell>
          <cell r="F441" t="str">
            <v>O NEILL</v>
          </cell>
          <cell r="G441" t="str">
            <v>M</v>
          </cell>
          <cell r="H441" t="str">
            <v>Donore Harriers A.C.</v>
          </cell>
          <cell r="I441">
            <v>66</v>
          </cell>
        </row>
        <row r="442">
          <cell r="B442">
            <v>288215</v>
          </cell>
          <cell r="C442" t="str">
            <v>4500m M U20/Jun</v>
          </cell>
          <cell r="D442" t="str">
            <v>Under 18</v>
          </cell>
          <cell r="E442" t="str">
            <v>Charlie</v>
          </cell>
          <cell r="F442" t="str">
            <v>O NEILL</v>
          </cell>
          <cell r="G442" t="str">
            <v>M</v>
          </cell>
          <cell r="H442" t="str">
            <v>Donore Harriers A.C.</v>
          </cell>
          <cell r="I442">
            <v>66</v>
          </cell>
        </row>
        <row r="443">
          <cell r="B443">
            <v>465207</v>
          </cell>
          <cell r="C443" t="str">
            <v>4500m M Under 19</v>
          </cell>
          <cell r="D443" t="str">
            <v>Under 18</v>
          </cell>
          <cell r="E443" t="str">
            <v>Callum</v>
          </cell>
          <cell r="F443" t="str">
            <v>TWOMEY</v>
          </cell>
          <cell r="G443" t="str">
            <v>M</v>
          </cell>
          <cell r="H443" t="str">
            <v>Donore Harriers A.C.</v>
          </cell>
          <cell r="I443">
            <v>67</v>
          </cell>
        </row>
        <row r="444">
          <cell r="B444">
            <v>465207</v>
          </cell>
          <cell r="C444" t="str">
            <v>4500m M U20/Jun</v>
          </cell>
          <cell r="D444" t="str">
            <v>Under 18</v>
          </cell>
          <cell r="E444" t="str">
            <v>Callum</v>
          </cell>
          <cell r="F444" t="str">
            <v>TWOMEY</v>
          </cell>
          <cell r="G444" t="str">
            <v>M</v>
          </cell>
          <cell r="H444" t="str">
            <v>Donore Harriers A.C.</v>
          </cell>
          <cell r="I444">
            <v>67</v>
          </cell>
        </row>
        <row r="445">
          <cell r="B445">
            <v>319650</v>
          </cell>
          <cell r="C445" t="str">
            <v>4500m M Under 19</v>
          </cell>
          <cell r="D445" t="str">
            <v>Under 19</v>
          </cell>
          <cell r="E445" t="str">
            <v>Harry</v>
          </cell>
          <cell r="F445" t="str">
            <v>CAHILL</v>
          </cell>
          <cell r="G445" t="str">
            <v>M</v>
          </cell>
          <cell r="H445" t="str">
            <v>Donore Harriers A.C.</v>
          </cell>
          <cell r="I445">
            <v>59</v>
          </cell>
        </row>
        <row r="446">
          <cell r="B446">
            <v>319650</v>
          </cell>
          <cell r="C446" t="str">
            <v>4500m M U20/Jun</v>
          </cell>
          <cell r="D446" t="str">
            <v>Under 19</v>
          </cell>
          <cell r="E446" t="str">
            <v>Harry</v>
          </cell>
          <cell r="F446" t="str">
            <v>CAHILL</v>
          </cell>
          <cell r="G446" t="str">
            <v>M</v>
          </cell>
          <cell r="H446" t="str">
            <v>Donore Harriers A.C.</v>
          </cell>
          <cell r="I446">
            <v>59</v>
          </cell>
        </row>
        <row r="447">
          <cell r="B447">
            <v>354062</v>
          </cell>
          <cell r="C447" t="str">
            <v>4500m M Under 19</v>
          </cell>
          <cell r="D447" t="str">
            <v>Under 19</v>
          </cell>
          <cell r="E447" t="str">
            <v>Daniel</v>
          </cell>
          <cell r="F447" t="str">
            <v>HUGHES</v>
          </cell>
          <cell r="G447" t="str">
            <v>M</v>
          </cell>
          <cell r="H447" t="str">
            <v>Donore Harriers A.C.</v>
          </cell>
          <cell r="I447">
            <v>61</v>
          </cell>
        </row>
        <row r="448">
          <cell r="B448">
            <v>354062</v>
          </cell>
          <cell r="C448" t="str">
            <v>4500m M U20/Jun</v>
          </cell>
          <cell r="D448" t="str">
            <v>Under 19</v>
          </cell>
          <cell r="E448" t="str">
            <v>Daniel</v>
          </cell>
          <cell r="F448" t="str">
            <v>HUGHES</v>
          </cell>
          <cell r="G448" t="str">
            <v>M</v>
          </cell>
          <cell r="H448" t="str">
            <v>Donore Harriers A.C.</v>
          </cell>
          <cell r="I448">
            <v>61</v>
          </cell>
        </row>
        <row r="449">
          <cell r="B449">
            <v>231279</v>
          </cell>
          <cell r="C449" t="str">
            <v>4500m M Under 19</v>
          </cell>
          <cell r="D449" t="str">
            <v>Under 19</v>
          </cell>
          <cell r="E449" t="str">
            <v>Harry</v>
          </cell>
          <cell r="F449" t="str">
            <v>MORAN</v>
          </cell>
          <cell r="G449" t="str">
            <v>M</v>
          </cell>
          <cell r="H449" t="str">
            <v>Donore Harriers A.C.</v>
          </cell>
          <cell r="I449">
            <v>64</v>
          </cell>
        </row>
        <row r="450">
          <cell r="B450">
            <v>231279</v>
          </cell>
          <cell r="C450" t="str">
            <v>4500m M U20/Jun</v>
          </cell>
          <cell r="D450" t="str">
            <v>Under 19</v>
          </cell>
          <cell r="E450" t="str">
            <v>Harry</v>
          </cell>
          <cell r="F450" t="str">
            <v>MORAN</v>
          </cell>
          <cell r="G450" t="str">
            <v>M</v>
          </cell>
          <cell r="H450" t="str">
            <v>Donore Harriers A.C.</v>
          </cell>
          <cell r="I450">
            <v>64</v>
          </cell>
        </row>
        <row r="451">
          <cell r="B451">
            <v>354061</v>
          </cell>
          <cell r="C451" t="str">
            <v>4500m M Under 19</v>
          </cell>
          <cell r="D451" t="str">
            <v>Under 19</v>
          </cell>
          <cell r="E451" t="str">
            <v>Liam</v>
          </cell>
          <cell r="F451" t="str">
            <v>MORRIS</v>
          </cell>
          <cell r="G451" t="str">
            <v>M</v>
          </cell>
          <cell r="H451" t="str">
            <v>Donore Harriers A.C.</v>
          </cell>
          <cell r="I451">
            <v>65</v>
          </cell>
        </row>
        <row r="452">
          <cell r="B452">
            <v>354061</v>
          </cell>
          <cell r="C452" t="str">
            <v>4500m M U20/Jun</v>
          </cell>
          <cell r="D452" t="str">
            <v>Under 19</v>
          </cell>
          <cell r="E452" t="str">
            <v>Liam</v>
          </cell>
          <cell r="F452" t="str">
            <v>MORRIS</v>
          </cell>
          <cell r="G452" t="str">
            <v>M</v>
          </cell>
          <cell r="H452" t="str">
            <v>Donore Harriers A.C.</v>
          </cell>
          <cell r="I452">
            <v>65</v>
          </cell>
        </row>
        <row r="453">
          <cell r="B453">
            <v>409316</v>
          </cell>
          <cell r="C453" t="str">
            <v>4500m M U20/Jun</v>
          </cell>
          <cell r="D453" t="str">
            <v>Under 20</v>
          </cell>
          <cell r="E453" t="str">
            <v>Dylan</v>
          </cell>
          <cell r="F453" t="str">
            <v>KELLY</v>
          </cell>
          <cell r="G453" t="str">
            <v>M</v>
          </cell>
          <cell r="H453" t="str">
            <v>Donore Harriers A.C.</v>
          </cell>
          <cell r="I453">
            <v>62</v>
          </cell>
        </row>
        <row r="454">
          <cell r="B454">
            <v>465208</v>
          </cell>
          <cell r="C454" t="str">
            <v>4500m M U20/Jun</v>
          </cell>
          <cell r="D454" t="str">
            <v>Under 20</v>
          </cell>
          <cell r="E454" t="str">
            <v>Alex</v>
          </cell>
          <cell r="F454" t="str">
            <v>TWOMEY</v>
          </cell>
          <cell r="G454" t="str">
            <v>M</v>
          </cell>
          <cell r="H454" t="str">
            <v>Donore Harriers A.C.</v>
          </cell>
          <cell r="I454">
            <v>68</v>
          </cell>
        </row>
        <row r="455">
          <cell r="B455">
            <v>301426</v>
          </cell>
          <cell r="C455" t="str">
            <v>4500m M U20/Jun</v>
          </cell>
          <cell r="D455" t="str">
            <v>Under 20</v>
          </cell>
          <cell r="E455" t="str">
            <v>Charlie</v>
          </cell>
          <cell r="F455" t="str">
            <v>WHITE</v>
          </cell>
          <cell r="G455" t="str">
            <v>M</v>
          </cell>
          <cell r="H455" t="str">
            <v>Donore Harriers A.C.</v>
          </cell>
          <cell r="I455">
            <v>69</v>
          </cell>
        </row>
        <row r="456">
          <cell r="B456">
            <v>457884</v>
          </cell>
          <cell r="C456" t="str">
            <v>4500m M U20/Jun</v>
          </cell>
          <cell r="D456" t="str">
            <v>Under 20</v>
          </cell>
          <cell r="E456" t="str">
            <v>Aaron</v>
          </cell>
          <cell r="F456" t="str">
            <v>GIBSON</v>
          </cell>
          <cell r="G456" t="str">
            <v>M</v>
          </cell>
          <cell r="H456" t="str">
            <v>Dublin City Harriers A.C.</v>
          </cell>
          <cell r="I456">
            <v>70</v>
          </cell>
        </row>
        <row r="457">
          <cell r="B457">
            <v>462781</v>
          </cell>
          <cell r="C457" t="str">
            <v>4500m M U20/Jun</v>
          </cell>
          <cell r="D457" t="str">
            <v>Under 20</v>
          </cell>
          <cell r="E457" t="str">
            <v>Isaiah</v>
          </cell>
          <cell r="F457" t="str">
            <v>KERINS HUSSEY</v>
          </cell>
          <cell r="G457" t="str">
            <v>M</v>
          </cell>
          <cell r="H457" t="str">
            <v>Dublin City Harriers A.C.</v>
          </cell>
          <cell r="I457">
            <v>71</v>
          </cell>
        </row>
        <row r="458">
          <cell r="B458">
            <v>482569</v>
          </cell>
          <cell r="C458" t="str">
            <v>4500m M U20/Jun</v>
          </cell>
          <cell r="D458" t="str">
            <v>Under 20</v>
          </cell>
          <cell r="E458" t="str">
            <v>Cuan</v>
          </cell>
          <cell r="F458" t="str">
            <v>KIERNAN MURRAY</v>
          </cell>
          <cell r="G458" t="str">
            <v>M</v>
          </cell>
          <cell r="H458" t="str">
            <v>Dublin City Harriers A.C.</v>
          </cell>
          <cell r="I458">
            <v>72</v>
          </cell>
        </row>
        <row r="459">
          <cell r="A459">
            <v>1834</v>
          </cell>
          <cell r="B459">
            <v>498804</v>
          </cell>
          <cell r="C459" t="str">
            <v>1500m F-Under 11</v>
          </cell>
          <cell r="D459" t="str">
            <v>Under 10</v>
          </cell>
          <cell r="E459" t="str">
            <v>Lily</v>
          </cell>
          <cell r="F459" t="str">
            <v>GREENE</v>
          </cell>
          <cell r="G459" t="str">
            <v>F</v>
          </cell>
          <cell r="H459" t="str">
            <v>Dundrum South Dublin A.C.</v>
          </cell>
        </row>
        <row r="460">
          <cell r="A460">
            <v>1835</v>
          </cell>
          <cell r="B460">
            <v>454823</v>
          </cell>
          <cell r="C460" t="str">
            <v>1500m F-Under 11</v>
          </cell>
          <cell r="D460" t="str">
            <v>Under 11</v>
          </cell>
          <cell r="E460" t="str">
            <v>Sophia</v>
          </cell>
          <cell r="F460" t="str">
            <v>ENGLISH</v>
          </cell>
          <cell r="G460" t="str">
            <v>F</v>
          </cell>
          <cell r="H460" t="str">
            <v>Dundrum South Dublin A.C.</v>
          </cell>
        </row>
        <row r="461">
          <cell r="A461">
            <v>1836</v>
          </cell>
          <cell r="B461">
            <v>458310</v>
          </cell>
          <cell r="C461" t="str">
            <v>1500m F-Under 11</v>
          </cell>
          <cell r="D461" t="str">
            <v>Under 11</v>
          </cell>
          <cell r="E461" t="str">
            <v>Julia</v>
          </cell>
          <cell r="F461" t="str">
            <v>FLYNN</v>
          </cell>
          <cell r="G461" t="str">
            <v>F</v>
          </cell>
          <cell r="H461" t="str">
            <v>Dundrum South Dublin A.C.</v>
          </cell>
        </row>
        <row r="462">
          <cell r="A462">
            <v>1837</v>
          </cell>
          <cell r="B462">
            <v>411875</v>
          </cell>
          <cell r="C462" t="str">
            <v>1500m F-Under 11</v>
          </cell>
          <cell r="D462" t="str">
            <v>Under 11</v>
          </cell>
          <cell r="E462" t="str">
            <v>Evelyn</v>
          </cell>
          <cell r="F462" t="str">
            <v>GIBBONS</v>
          </cell>
          <cell r="G462" t="str">
            <v>F</v>
          </cell>
          <cell r="H462" t="str">
            <v>Dundrum South Dublin A.C.</v>
          </cell>
        </row>
        <row r="463">
          <cell r="A463">
            <v>1838</v>
          </cell>
          <cell r="B463">
            <v>417893</v>
          </cell>
          <cell r="C463" t="str">
            <v>1500m F-Under 11</v>
          </cell>
          <cell r="D463" t="str">
            <v>Under 11</v>
          </cell>
          <cell r="E463" t="str">
            <v>Faye</v>
          </cell>
          <cell r="F463" t="str">
            <v>KINSELLA</v>
          </cell>
          <cell r="G463" t="str">
            <v>F</v>
          </cell>
          <cell r="H463" t="str">
            <v>Dundrum South Dublin A.C.</v>
          </cell>
        </row>
        <row r="464">
          <cell r="A464">
            <v>1839</v>
          </cell>
          <cell r="B464">
            <v>417894</v>
          </cell>
          <cell r="C464" t="str">
            <v>1500m F-Under 11</v>
          </cell>
          <cell r="D464" t="str">
            <v>Under 11</v>
          </cell>
          <cell r="E464" t="str">
            <v>Isobel</v>
          </cell>
          <cell r="F464" t="str">
            <v>KINSELLA</v>
          </cell>
          <cell r="G464" t="str">
            <v>F</v>
          </cell>
          <cell r="H464" t="str">
            <v>Dundrum South Dublin A.C.</v>
          </cell>
        </row>
        <row r="465">
          <cell r="A465">
            <v>1840</v>
          </cell>
          <cell r="B465">
            <v>497055</v>
          </cell>
          <cell r="C465" t="str">
            <v>1500m F-Under 11</v>
          </cell>
          <cell r="D465" t="str">
            <v>Under 11</v>
          </cell>
          <cell r="E465" t="str">
            <v>Lily</v>
          </cell>
          <cell r="F465" t="str">
            <v>MARSHALL</v>
          </cell>
          <cell r="G465" t="str">
            <v>F</v>
          </cell>
          <cell r="H465" t="str">
            <v>Dundrum South Dublin A.C.</v>
          </cell>
        </row>
        <row r="466">
          <cell r="A466">
            <v>1841</v>
          </cell>
          <cell r="B466">
            <v>421054</v>
          </cell>
          <cell r="C466" t="str">
            <v>1500m F-Under 11</v>
          </cell>
          <cell r="D466" t="str">
            <v>Under 11</v>
          </cell>
          <cell r="E466" t="str">
            <v>Noa</v>
          </cell>
          <cell r="F466" t="str">
            <v>Ní RIADA</v>
          </cell>
          <cell r="G466" t="str">
            <v>F</v>
          </cell>
          <cell r="H466" t="str">
            <v>Dundrum South Dublin A.C.</v>
          </cell>
        </row>
        <row r="467">
          <cell r="A467">
            <v>1842</v>
          </cell>
          <cell r="B467">
            <v>418662</v>
          </cell>
          <cell r="C467" t="str">
            <v>1500m F-Under 11</v>
          </cell>
          <cell r="D467" t="str">
            <v>Under 11</v>
          </cell>
          <cell r="E467" t="str">
            <v>Maia</v>
          </cell>
          <cell r="F467" t="str">
            <v>O’BRIEN</v>
          </cell>
          <cell r="G467" t="str">
            <v>F</v>
          </cell>
          <cell r="H467" t="str">
            <v>Dundrum South Dublin A.C.</v>
          </cell>
        </row>
        <row r="468">
          <cell r="A468">
            <v>1843</v>
          </cell>
          <cell r="B468">
            <v>404596</v>
          </cell>
          <cell r="C468" t="str">
            <v>1500m F-Under 11</v>
          </cell>
          <cell r="D468" t="str">
            <v>Under 11</v>
          </cell>
          <cell r="E468" t="str">
            <v>Alexandra</v>
          </cell>
          <cell r="F468" t="str">
            <v>QUINN</v>
          </cell>
          <cell r="G468" t="str">
            <v>F</v>
          </cell>
          <cell r="H468" t="str">
            <v>Dundrum South Dublin A.C.</v>
          </cell>
        </row>
        <row r="469">
          <cell r="A469">
            <v>1844</v>
          </cell>
          <cell r="B469">
            <v>418668</v>
          </cell>
          <cell r="C469" t="str">
            <v>1500m F-Under 11</v>
          </cell>
          <cell r="D469" t="str">
            <v>Under 11</v>
          </cell>
          <cell r="E469" t="str">
            <v>Annabelle</v>
          </cell>
          <cell r="F469" t="str">
            <v>WEBB</v>
          </cell>
          <cell r="G469" t="str">
            <v>F</v>
          </cell>
          <cell r="H469" t="str">
            <v>Dundrum South Dublin A.C.</v>
          </cell>
        </row>
        <row r="470">
          <cell r="A470">
            <v>1845</v>
          </cell>
          <cell r="B470">
            <v>372106</v>
          </cell>
          <cell r="C470" t="str">
            <v>2500m F-Under 13</v>
          </cell>
          <cell r="D470" t="str">
            <v>Under 13</v>
          </cell>
          <cell r="E470" t="str">
            <v>Ciara</v>
          </cell>
          <cell r="F470" t="str">
            <v>CULHANE</v>
          </cell>
          <cell r="G470" t="str">
            <v>F</v>
          </cell>
          <cell r="H470" t="str">
            <v>Dundrum South Dublin A.C.</v>
          </cell>
        </row>
        <row r="471">
          <cell r="A471">
            <v>1846</v>
          </cell>
          <cell r="B471">
            <v>408284</v>
          </cell>
          <cell r="C471" t="str">
            <v>2500m F-Under 13</v>
          </cell>
          <cell r="D471" t="str">
            <v>Under 13</v>
          </cell>
          <cell r="E471" t="str">
            <v>Réiltín</v>
          </cell>
          <cell r="F471" t="str">
            <v>DONNELLY</v>
          </cell>
          <cell r="G471" t="str">
            <v>F</v>
          </cell>
          <cell r="H471" t="str">
            <v>Dundrum South Dublin A.C.</v>
          </cell>
        </row>
        <row r="472">
          <cell r="A472">
            <v>1847</v>
          </cell>
          <cell r="B472">
            <v>370842</v>
          </cell>
          <cell r="C472" t="str">
            <v>2500m F-Under 13</v>
          </cell>
          <cell r="D472" t="str">
            <v>Under 13</v>
          </cell>
          <cell r="E472" t="str">
            <v>Ellen</v>
          </cell>
          <cell r="F472" t="str">
            <v>MC GLINCHEY</v>
          </cell>
          <cell r="G472" t="str">
            <v>F</v>
          </cell>
          <cell r="H472" t="str">
            <v>Dundrum South Dublin A.C.</v>
          </cell>
        </row>
        <row r="473">
          <cell r="A473">
            <v>1848</v>
          </cell>
          <cell r="B473">
            <v>440564</v>
          </cell>
          <cell r="C473" t="str">
            <v>2500m F-Under 13</v>
          </cell>
          <cell r="D473" t="str">
            <v>Under 13</v>
          </cell>
          <cell r="E473" t="str">
            <v>Saoirse</v>
          </cell>
          <cell r="F473" t="str">
            <v>MOUTHON</v>
          </cell>
          <cell r="G473" t="str">
            <v>F</v>
          </cell>
          <cell r="H473" t="str">
            <v>Dundrum South Dublin A.C.</v>
          </cell>
        </row>
        <row r="474">
          <cell r="A474">
            <v>1849</v>
          </cell>
          <cell r="B474">
            <v>405077</v>
          </cell>
          <cell r="C474" t="str">
            <v>2500m F-Under 13</v>
          </cell>
          <cell r="D474" t="str">
            <v>Under 13</v>
          </cell>
          <cell r="E474" t="str">
            <v>Lily Ann</v>
          </cell>
          <cell r="F474" t="str">
            <v>O DONOGHUE</v>
          </cell>
          <cell r="G474" t="str">
            <v>F</v>
          </cell>
          <cell r="H474" t="str">
            <v>Dundrum South Dublin A.C.</v>
          </cell>
        </row>
        <row r="475">
          <cell r="A475">
            <v>1850</v>
          </cell>
          <cell r="B475">
            <v>408292</v>
          </cell>
          <cell r="C475" t="str">
            <v>2500m F-Under 13</v>
          </cell>
          <cell r="D475" t="str">
            <v>Under 13</v>
          </cell>
          <cell r="E475" t="str">
            <v>Hannah</v>
          </cell>
          <cell r="F475" t="str">
            <v>O'REILLY</v>
          </cell>
          <cell r="G475" t="str">
            <v>F</v>
          </cell>
          <cell r="H475" t="str">
            <v>Dundrum South Dublin A.C.</v>
          </cell>
        </row>
        <row r="476">
          <cell r="A476">
            <v>1851</v>
          </cell>
          <cell r="B476">
            <v>474461</v>
          </cell>
          <cell r="C476" t="str">
            <v>2500m F-Under 13</v>
          </cell>
          <cell r="D476" t="str">
            <v>Under 13</v>
          </cell>
          <cell r="E476" t="str">
            <v>Sadhbh</v>
          </cell>
          <cell r="F476" t="str">
            <v>ROCHE</v>
          </cell>
          <cell r="G476" t="str">
            <v>F</v>
          </cell>
          <cell r="H476" t="str">
            <v>Dundrum South Dublin A.C.</v>
          </cell>
        </row>
        <row r="477">
          <cell r="A477">
            <v>1852</v>
          </cell>
          <cell r="B477">
            <v>470732</v>
          </cell>
          <cell r="C477" t="str">
            <v>2500m F-Under 13</v>
          </cell>
          <cell r="D477" t="str">
            <v>Under 13</v>
          </cell>
          <cell r="E477" t="str">
            <v>Olivia</v>
          </cell>
          <cell r="F477" t="str">
            <v>SINGLETON</v>
          </cell>
          <cell r="G477" t="str">
            <v>F</v>
          </cell>
          <cell r="H477" t="str">
            <v>Dundrum South Dublin A.C.</v>
          </cell>
        </row>
        <row r="478">
          <cell r="A478">
            <v>1853</v>
          </cell>
          <cell r="B478">
            <v>376453</v>
          </cell>
          <cell r="C478" t="str">
            <v>2500m F-Under 13</v>
          </cell>
          <cell r="D478" t="str">
            <v>Under 13</v>
          </cell>
          <cell r="E478" t="str">
            <v>Sophia</v>
          </cell>
          <cell r="F478" t="str">
            <v>STANLEY</v>
          </cell>
          <cell r="G478" t="str">
            <v>F</v>
          </cell>
          <cell r="H478" t="str">
            <v>Dundrum South Dublin A.C.</v>
          </cell>
        </row>
        <row r="479">
          <cell r="A479">
            <v>1854</v>
          </cell>
          <cell r="B479">
            <v>405066</v>
          </cell>
          <cell r="C479" t="str">
            <v>3000m  F-Under 15</v>
          </cell>
          <cell r="D479" t="str">
            <v>Under 14</v>
          </cell>
          <cell r="E479" t="str">
            <v>Eve</v>
          </cell>
          <cell r="F479" t="str">
            <v>MCBRIDE</v>
          </cell>
          <cell r="G479" t="str">
            <v>F</v>
          </cell>
          <cell r="H479" t="str">
            <v>Dundrum South Dublin A.C.</v>
          </cell>
        </row>
        <row r="480">
          <cell r="A480">
            <v>1855</v>
          </cell>
          <cell r="B480">
            <v>371114</v>
          </cell>
          <cell r="C480" t="str">
            <v>3000m  F-Under 15</v>
          </cell>
          <cell r="D480" t="str">
            <v>Under 15</v>
          </cell>
          <cell r="E480" t="str">
            <v>Ruth</v>
          </cell>
          <cell r="F480" t="str">
            <v>BURKE</v>
          </cell>
          <cell r="G480" t="str">
            <v>F</v>
          </cell>
          <cell r="H480" t="str">
            <v>Dundrum South Dublin A.C.</v>
          </cell>
        </row>
        <row r="481">
          <cell r="A481">
            <v>1856</v>
          </cell>
          <cell r="B481">
            <v>376125</v>
          </cell>
          <cell r="C481" t="str">
            <v>3000m  F-Under 15</v>
          </cell>
          <cell r="D481" t="str">
            <v>Under 15</v>
          </cell>
          <cell r="E481" t="str">
            <v>Lorena</v>
          </cell>
          <cell r="F481" t="str">
            <v>BUTLER</v>
          </cell>
          <cell r="G481" t="str">
            <v>F</v>
          </cell>
          <cell r="H481" t="str">
            <v>Dundrum South Dublin A.C.</v>
          </cell>
        </row>
        <row r="482">
          <cell r="A482">
            <v>1857</v>
          </cell>
          <cell r="B482">
            <v>408275</v>
          </cell>
          <cell r="C482" t="str">
            <v>3000m  F-Under 15</v>
          </cell>
          <cell r="D482" t="str">
            <v>Under 15</v>
          </cell>
          <cell r="E482" t="str">
            <v>Kitty May</v>
          </cell>
          <cell r="F482" t="str">
            <v>COLEMAN</v>
          </cell>
          <cell r="G482" t="str">
            <v>F</v>
          </cell>
          <cell r="H482" t="str">
            <v>Dundrum South Dublin A.C.</v>
          </cell>
        </row>
        <row r="483">
          <cell r="A483">
            <v>1858</v>
          </cell>
          <cell r="B483">
            <v>347405</v>
          </cell>
          <cell r="C483" t="str">
            <v>3000m  F-Under 15</v>
          </cell>
          <cell r="D483" t="str">
            <v>Under 15</v>
          </cell>
          <cell r="E483" t="str">
            <v>Freya</v>
          </cell>
          <cell r="F483" t="str">
            <v>GAVIN</v>
          </cell>
          <cell r="G483" t="str">
            <v>F</v>
          </cell>
          <cell r="H483" t="str">
            <v>Dundrum South Dublin A.C.</v>
          </cell>
        </row>
        <row r="484">
          <cell r="A484">
            <v>1859</v>
          </cell>
          <cell r="B484">
            <v>433730</v>
          </cell>
          <cell r="C484" t="str">
            <v>3000m  F-Under 15</v>
          </cell>
          <cell r="D484" t="str">
            <v>Under 15</v>
          </cell>
          <cell r="E484" t="str">
            <v>Christina</v>
          </cell>
          <cell r="F484" t="str">
            <v>RYAN</v>
          </cell>
          <cell r="G484" t="str">
            <v>F</v>
          </cell>
          <cell r="H484" t="str">
            <v>Dundrum South Dublin A.C.</v>
          </cell>
        </row>
        <row r="485">
          <cell r="A485">
            <v>1860</v>
          </cell>
          <cell r="B485">
            <v>376124</v>
          </cell>
          <cell r="C485" t="str">
            <v>4000m F-Under 17</v>
          </cell>
          <cell r="D485" t="str">
            <v>Under 16</v>
          </cell>
          <cell r="E485" t="str">
            <v>Olivia</v>
          </cell>
          <cell r="F485" t="str">
            <v>BUTLER</v>
          </cell>
          <cell r="G485" t="str">
            <v>F</v>
          </cell>
          <cell r="H485" t="str">
            <v>Dundrum South Dublin A.C.</v>
          </cell>
        </row>
        <row r="486">
          <cell r="A486">
            <v>1861</v>
          </cell>
          <cell r="B486">
            <v>376123</v>
          </cell>
          <cell r="C486" t="str">
            <v>4000m F-Under 17</v>
          </cell>
          <cell r="D486" t="str">
            <v>Under 16</v>
          </cell>
          <cell r="E486" t="str">
            <v>Julia</v>
          </cell>
          <cell r="F486" t="str">
            <v>BUTLER</v>
          </cell>
          <cell r="G486" t="str">
            <v>F</v>
          </cell>
          <cell r="H486" t="str">
            <v>Dundrum South Dublin A.C.</v>
          </cell>
        </row>
        <row r="487">
          <cell r="A487">
            <v>1862</v>
          </cell>
          <cell r="B487">
            <v>348345</v>
          </cell>
          <cell r="C487" t="str">
            <v>4000m F-Under 17</v>
          </cell>
          <cell r="D487" t="str">
            <v>Under 16</v>
          </cell>
          <cell r="E487" t="str">
            <v>Skye</v>
          </cell>
          <cell r="F487" t="str">
            <v>MC CONNON</v>
          </cell>
          <cell r="G487" t="str">
            <v>F</v>
          </cell>
          <cell r="H487" t="str">
            <v>Dundrum South Dublin A.C.</v>
          </cell>
        </row>
        <row r="488">
          <cell r="A488">
            <v>1863</v>
          </cell>
          <cell r="B488">
            <v>297803</v>
          </cell>
          <cell r="C488" t="str">
            <v>4000m F-Under 17</v>
          </cell>
          <cell r="D488" t="str">
            <v>Under 16</v>
          </cell>
          <cell r="E488" t="str">
            <v>Amy Luisa</v>
          </cell>
          <cell r="F488" t="str">
            <v>O'BRIEN</v>
          </cell>
          <cell r="G488" t="str">
            <v>F</v>
          </cell>
          <cell r="H488" t="str">
            <v>Dundrum South Dublin A.C.</v>
          </cell>
        </row>
        <row r="489">
          <cell r="A489">
            <v>1864</v>
          </cell>
          <cell r="B489">
            <v>306417</v>
          </cell>
          <cell r="C489" t="str">
            <v>4000m F-Under 17</v>
          </cell>
          <cell r="D489" t="str">
            <v>Under 17</v>
          </cell>
          <cell r="E489" t="str">
            <v>Deirbhile</v>
          </cell>
          <cell r="F489" t="str">
            <v>HASSETT</v>
          </cell>
          <cell r="G489" t="str">
            <v>F</v>
          </cell>
          <cell r="H489" t="str">
            <v>Dundrum South Dublin A.C.</v>
          </cell>
        </row>
        <row r="490">
          <cell r="A490">
            <v>1865</v>
          </cell>
          <cell r="B490">
            <v>330036</v>
          </cell>
          <cell r="C490" t="str">
            <v>4000m F-Under 17</v>
          </cell>
          <cell r="D490" t="str">
            <v>Under 17</v>
          </cell>
          <cell r="E490" t="str">
            <v>Keela</v>
          </cell>
          <cell r="F490" t="str">
            <v>SINGLETON</v>
          </cell>
          <cell r="G490" t="str">
            <v>F</v>
          </cell>
          <cell r="H490" t="str">
            <v>Dundrum South Dublin A.C.</v>
          </cell>
        </row>
        <row r="491">
          <cell r="B491">
            <v>419001</v>
          </cell>
          <cell r="C491" t="str">
            <v>4500m F Under 19</v>
          </cell>
          <cell r="D491" t="str">
            <v>Under 18</v>
          </cell>
          <cell r="E491" t="str">
            <v>Aoife</v>
          </cell>
          <cell r="F491" t="str">
            <v>FITZPATRICK</v>
          </cell>
          <cell r="G491" t="str">
            <v>F</v>
          </cell>
          <cell r="H491" t="str">
            <v>Dundrum South Dublin A.C.</v>
          </cell>
          <cell r="I491">
            <v>21</v>
          </cell>
        </row>
        <row r="492">
          <cell r="B492">
            <v>419001</v>
          </cell>
          <cell r="C492" t="str">
            <v>4500m F U20/Jun</v>
          </cell>
          <cell r="D492" t="str">
            <v>Under 18</v>
          </cell>
          <cell r="E492" t="str">
            <v>Aoife</v>
          </cell>
          <cell r="F492" t="str">
            <v>FITZPATRICK</v>
          </cell>
          <cell r="G492" t="str">
            <v>F</v>
          </cell>
          <cell r="H492" t="str">
            <v>Dundrum South Dublin A.C.</v>
          </cell>
          <cell r="I492">
            <v>21</v>
          </cell>
        </row>
        <row r="493">
          <cell r="B493">
            <v>292999</v>
          </cell>
          <cell r="C493" t="str">
            <v>4500m F Under 19</v>
          </cell>
          <cell r="D493" t="str">
            <v>Under 18</v>
          </cell>
          <cell r="E493" t="str">
            <v>Roisin</v>
          </cell>
          <cell r="F493" t="str">
            <v>HANLEY BYRNE</v>
          </cell>
          <cell r="G493" t="str">
            <v>F</v>
          </cell>
          <cell r="H493" t="str">
            <v>Dundrum South Dublin A.C.</v>
          </cell>
          <cell r="I493">
            <v>22</v>
          </cell>
        </row>
        <row r="494">
          <cell r="B494">
            <v>292999</v>
          </cell>
          <cell r="C494" t="str">
            <v>4500m F U20/Jun</v>
          </cell>
          <cell r="D494" t="str">
            <v>Under 18</v>
          </cell>
          <cell r="E494" t="str">
            <v>Roisin</v>
          </cell>
          <cell r="F494" t="str">
            <v>HANLEY BYRNE</v>
          </cell>
          <cell r="G494" t="str">
            <v>F</v>
          </cell>
          <cell r="H494" t="str">
            <v>Dundrum South Dublin A.C.</v>
          </cell>
          <cell r="I494">
            <v>22</v>
          </cell>
        </row>
        <row r="495">
          <cell r="B495">
            <v>390966</v>
          </cell>
          <cell r="C495" t="str">
            <v>4500m F Under 19</v>
          </cell>
          <cell r="D495" t="str">
            <v>Under 18</v>
          </cell>
          <cell r="E495" t="str">
            <v>Martha</v>
          </cell>
          <cell r="F495" t="str">
            <v>MOORE</v>
          </cell>
          <cell r="G495" t="str">
            <v>F</v>
          </cell>
          <cell r="H495" t="str">
            <v>Dundrum South Dublin A.C.</v>
          </cell>
          <cell r="I495">
            <v>26</v>
          </cell>
        </row>
        <row r="496">
          <cell r="B496">
            <v>390966</v>
          </cell>
          <cell r="C496" t="str">
            <v>4500m F U20/Jun</v>
          </cell>
          <cell r="D496" t="str">
            <v>Under 18</v>
          </cell>
          <cell r="E496" t="str">
            <v>Martha</v>
          </cell>
          <cell r="F496" t="str">
            <v>MOORE</v>
          </cell>
          <cell r="G496" t="str">
            <v>F</v>
          </cell>
          <cell r="H496" t="str">
            <v>Dundrum South Dublin A.C.</v>
          </cell>
          <cell r="I496">
            <v>26</v>
          </cell>
        </row>
        <row r="497">
          <cell r="B497">
            <v>274965</v>
          </cell>
          <cell r="C497" t="str">
            <v>4500m F Under 19</v>
          </cell>
          <cell r="D497" t="str">
            <v>Under 19</v>
          </cell>
          <cell r="E497" t="str">
            <v>Sadhbh</v>
          </cell>
          <cell r="F497" t="str">
            <v>HASSETT</v>
          </cell>
          <cell r="G497" t="str">
            <v>F</v>
          </cell>
          <cell r="H497" t="str">
            <v>Dundrum South Dublin A.C.</v>
          </cell>
          <cell r="I497">
            <v>23</v>
          </cell>
        </row>
        <row r="498">
          <cell r="B498">
            <v>274965</v>
          </cell>
          <cell r="C498" t="str">
            <v>4500m F U20/Jun</v>
          </cell>
          <cell r="D498" t="str">
            <v>Under 19</v>
          </cell>
          <cell r="E498" t="str">
            <v>Sadhbh</v>
          </cell>
          <cell r="F498" t="str">
            <v>HASSETT</v>
          </cell>
          <cell r="G498" t="str">
            <v>F</v>
          </cell>
          <cell r="H498" t="str">
            <v>Dundrum South Dublin A.C.</v>
          </cell>
          <cell r="I498">
            <v>23</v>
          </cell>
        </row>
        <row r="499">
          <cell r="B499">
            <v>281393</v>
          </cell>
          <cell r="C499" t="str">
            <v>4500m F Under 19</v>
          </cell>
          <cell r="D499" t="str">
            <v>Under 19</v>
          </cell>
          <cell r="E499" t="str">
            <v>Iona</v>
          </cell>
          <cell r="F499" t="str">
            <v>MURNANE</v>
          </cell>
          <cell r="G499" t="str">
            <v>F</v>
          </cell>
          <cell r="H499" t="str">
            <v>Dundrum South Dublin A.C.</v>
          </cell>
          <cell r="I499">
            <v>27</v>
          </cell>
        </row>
        <row r="500">
          <cell r="B500">
            <v>281393</v>
          </cell>
          <cell r="C500" t="str">
            <v>4500m F U20/Jun</v>
          </cell>
          <cell r="D500" t="str">
            <v>Under 19</v>
          </cell>
          <cell r="E500" t="str">
            <v>Iona</v>
          </cell>
          <cell r="F500" t="str">
            <v>MURNANE</v>
          </cell>
          <cell r="G500" t="str">
            <v>F</v>
          </cell>
          <cell r="H500" t="str">
            <v>Dundrum South Dublin A.C.</v>
          </cell>
          <cell r="I500">
            <v>27</v>
          </cell>
        </row>
        <row r="501">
          <cell r="B501">
            <v>477271</v>
          </cell>
          <cell r="C501" t="str">
            <v>4500m F U20/Jun</v>
          </cell>
          <cell r="D501" t="str">
            <v>Under 20</v>
          </cell>
          <cell r="E501" t="str">
            <v>Sarah-Mai</v>
          </cell>
          <cell r="F501" t="str">
            <v>DEVINE</v>
          </cell>
          <cell r="G501" t="str">
            <v>F</v>
          </cell>
          <cell r="H501" t="str">
            <v>Dundrum South Dublin A.C.</v>
          </cell>
          <cell r="I501">
            <v>20</v>
          </cell>
        </row>
        <row r="502">
          <cell r="B502">
            <v>496712</v>
          </cell>
          <cell r="C502" t="str">
            <v>4500m F U20/Jun</v>
          </cell>
          <cell r="D502" t="str">
            <v>Under 20</v>
          </cell>
          <cell r="E502" t="str">
            <v>Abbie</v>
          </cell>
          <cell r="F502" t="str">
            <v>MCBREARTY</v>
          </cell>
          <cell r="G502" t="str">
            <v>F</v>
          </cell>
          <cell r="H502" t="str">
            <v>Dundrum South Dublin A.C.</v>
          </cell>
          <cell r="I502">
            <v>24</v>
          </cell>
        </row>
        <row r="503">
          <cell r="B503">
            <v>462123</v>
          </cell>
          <cell r="C503" t="str">
            <v>4500m F U20/Jun</v>
          </cell>
          <cell r="D503" t="str">
            <v>Under 20</v>
          </cell>
          <cell r="E503" t="str">
            <v>Lily Kate</v>
          </cell>
          <cell r="F503" t="str">
            <v>MCCARTHY</v>
          </cell>
          <cell r="G503" t="str">
            <v>F</v>
          </cell>
          <cell r="H503" t="str">
            <v>Dundrum South Dublin A.C.</v>
          </cell>
          <cell r="I503">
            <v>25</v>
          </cell>
        </row>
        <row r="504">
          <cell r="A504">
            <v>1824</v>
          </cell>
          <cell r="B504">
            <v>486891</v>
          </cell>
          <cell r="C504" t="str">
            <v>800m F-Under 9</v>
          </cell>
          <cell r="D504" t="str">
            <v>Under 9</v>
          </cell>
          <cell r="E504" t="str">
            <v>Aya</v>
          </cell>
          <cell r="F504" t="str">
            <v>ALAWI-MCDONNELL</v>
          </cell>
          <cell r="G504" t="str">
            <v>F</v>
          </cell>
          <cell r="H504" t="str">
            <v>Dundrum South Dublin A.C.</v>
          </cell>
        </row>
        <row r="505">
          <cell r="A505">
            <v>1825</v>
          </cell>
          <cell r="B505">
            <v>489692</v>
          </cell>
          <cell r="C505" t="str">
            <v>800m F-Under 9</v>
          </cell>
          <cell r="D505" t="str">
            <v>Under 9</v>
          </cell>
          <cell r="E505" t="str">
            <v>Ria</v>
          </cell>
          <cell r="F505" t="str">
            <v>ALAWI-MCDONNELL</v>
          </cell>
          <cell r="G505" t="str">
            <v>F</v>
          </cell>
          <cell r="H505" t="str">
            <v>Dundrum South Dublin A.C.</v>
          </cell>
        </row>
        <row r="506">
          <cell r="A506">
            <v>1826</v>
          </cell>
          <cell r="B506">
            <v>495032</v>
          </cell>
          <cell r="C506" t="str">
            <v>800m F-Under 9</v>
          </cell>
          <cell r="D506" t="str">
            <v>Under 9</v>
          </cell>
          <cell r="E506" t="str">
            <v>Chloe</v>
          </cell>
          <cell r="F506" t="str">
            <v>FLOOD</v>
          </cell>
          <cell r="G506" t="str">
            <v>F</v>
          </cell>
          <cell r="H506" t="str">
            <v>Dundrum South Dublin A.C.</v>
          </cell>
        </row>
        <row r="507">
          <cell r="A507">
            <v>1827</v>
          </cell>
          <cell r="B507">
            <v>454806</v>
          </cell>
          <cell r="C507" t="str">
            <v>800m F-Under 9</v>
          </cell>
          <cell r="D507" t="str">
            <v>Under 9</v>
          </cell>
          <cell r="E507" t="str">
            <v>River</v>
          </cell>
          <cell r="F507" t="str">
            <v>GIBNEY</v>
          </cell>
          <cell r="G507" t="str">
            <v>F</v>
          </cell>
          <cell r="H507" t="str">
            <v>Dundrum South Dublin A.C.</v>
          </cell>
        </row>
        <row r="508">
          <cell r="A508">
            <v>1828</v>
          </cell>
          <cell r="B508">
            <v>459598</v>
          </cell>
          <cell r="C508" t="str">
            <v>800m F-Under 9</v>
          </cell>
          <cell r="D508" t="str">
            <v>Under 9</v>
          </cell>
          <cell r="E508" t="str">
            <v>Olivia</v>
          </cell>
          <cell r="F508" t="str">
            <v>GILLICK</v>
          </cell>
          <cell r="G508" t="str">
            <v>F</v>
          </cell>
          <cell r="H508" t="str">
            <v>Dundrum South Dublin A.C.</v>
          </cell>
        </row>
        <row r="509">
          <cell r="A509">
            <v>1829</v>
          </cell>
          <cell r="B509">
            <v>458312</v>
          </cell>
          <cell r="C509" t="str">
            <v>800m F-Under 9</v>
          </cell>
          <cell r="D509" t="str">
            <v>Under 9</v>
          </cell>
          <cell r="E509" t="str">
            <v>Afric</v>
          </cell>
          <cell r="F509" t="str">
            <v>HARRIS REDMOND</v>
          </cell>
          <cell r="G509" t="str">
            <v>F</v>
          </cell>
          <cell r="H509" t="str">
            <v>Dundrum South Dublin A.C.</v>
          </cell>
        </row>
        <row r="510">
          <cell r="A510">
            <v>1830</v>
          </cell>
          <cell r="B510">
            <v>486890</v>
          </cell>
          <cell r="C510" t="str">
            <v>800m F-Under 9</v>
          </cell>
          <cell r="D510" t="str">
            <v>Under 9</v>
          </cell>
          <cell r="E510" t="str">
            <v>Emmi</v>
          </cell>
          <cell r="F510" t="str">
            <v>KEARY</v>
          </cell>
          <cell r="G510" t="str">
            <v>F</v>
          </cell>
          <cell r="H510" t="str">
            <v>Dundrum South Dublin A.C.</v>
          </cell>
        </row>
        <row r="511">
          <cell r="A511">
            <v>1831</v>
          </cell>
          <cell r="B511">
            <v>443909</v>
          </cell>
          <cell r="C511" t="str">
            <v>800m F-Under 9</v>
          </cell>
          <cell r="D511" t="str">
            <v>Under 9</v>
          </cell>
          <cell r="E511" t="str">
            <v>Sara</v>
          </cell>
          <cell r="F511" t="str">
            <v>O'MAHONY</v>
          </cell>
          <cell r="G511" t="str">
            <v>F</v>
          </cell>
          <cell r="H511" t="str">
            <v>Dundrum South Dublin A.C.</v>
          </cell>
        </row>
        <row r="512">
          <cell r="A512">
            <v>1832</v>
          </cell>
          <cell r="B512">
            <v>452435</v>
          </cell>
          <cell r="C512" t="str">
            <v>800m F-Under 9</v>
          </cell>
          <cell r="D512" t="str">
            <v>Under 9</v>
          </cell>
          <cell r="E512" t="str">
            <v>Zoey</v>
          </cell>
          <cell r="F512" t="str">
            <v>O'SULLIVAN</v>
          </cell>
          <cell r="G512" t="str">
            <v>F</v>
          </cell>
          <cell r="H512" t="str">
            <v>Dundrum South Dublin A.C.</v>
          </cell>
        </row>
        <row r="513">
          <cell r="A513">
            <v>1833</v>
          </cell>
          <cell r="B513">
            <v>474590</v>
          </cell>
          <cell r="C513" t="str">
            <v>800m F-Under 9</v>
          </cell>
          <cell r="D513" t="str">
            <v>Under 9</v>
          </cell>
          <cell r="E513" t="str">
            <v>Aoibheann</v>
          </cell>
          <cell r="F513" t="str">
            <v>SCULLY LYONS</v>
          </cell>
          <cell r="G513" t="str">
            <v>F</v>
          </cell>
          <cell r="H513" t="str">
            <v>Dundrum South Dublin A.C.</v>
          </cell>
        </row>
        <row r="514">
          <cell r="A514">
            <v>1886</v>
          </cell>
          <cell r="B514">
            <v>454825</v>
          </cell>
          <cell r="C514" t="str">
            <v>1500m M-Under 11</v>
          </cell>
          <cell r="D514" t="str">
            <v>Under 10</v>
          </cell>
          <cell r="E514" t="str">
            <v>James</v>
          </cell>
          <cell r="F514" t="str">
            <v>ENGLISH</v>
          </cell>
          <cell r="G514" t="str">
            <v>M</v>
          </cell>
          <cell r="H514" t="str">
            <v>Dundrum South Dublin A.C.</v>
          </cell>
        </row>
        <row r="515">
          <cell r="A515">
            <v>1887</v>
          </cell>
          <cell r="B515">
            <v>408271</v>
          </cell>
          <cell r="C515" t="str">
            <v>1500m M-Under 11</v>
          </cell>
          <cell r="D515" t="str">
            <v>Under 11</v>
          </cell>
          <cell r="E515" t="str">
            <v>Eoin</v>
          </cell>
          <cell r="F515" t="str">
            <v>BALMFORTH</v>
          </cell>
          <cell r="G515" t="str">
            <v>M</v>
          </cell>
          <cell r="H515" t="str">
            <v>Dundrum South Dublin A.C.</v>
          </cell>
        </row>
        <row r="516">
          <cell r="A516">
            <v>1888</v>
          </cell>
          <cell r="B516">
            <v>421057</v>
          </cell>
          <cell r="C516" t="str">
            <v>1500m M-Under 11</v>
          </cell>
          <cell r="D516" t="str">
            <v>Under 11</v>
          </cell>
          <cell r="E516" t="str">
            <v>Cian</v>
          </cell>
          <cell r="F516" t="str">
            <v>BARR</v>
          </cell>
          <cell r="G516" t="str">
            <v>M</v>
          </cell>
          <cell r="H516" t="str">
            <v>Dundrum South Dublin A.C.</v>
          </cell>
        </row>
        <row r="517">
          <cell r="A517">
            <v>1889</v>
          </cell>
          <cell r="B517">
            <v>458300</v>
          </cell>
          <cell r="C517" t="str">
            <v>1500m M-Under 11</v>
          </cell>
          <cell r="D517" t="str">
            <v>Under 11</v>
          </cell>
          <cell r="E517" t="str">
            <v>Bobby</v>
          </cell>
          <cell r="F517" t="str">
            <v>CAMPBELL</v>
          </cell>
          <cell r="G517" t="str">
            <v>M</v>
          </cell>
          <cell r="H517" t="str">
            <v>Dundrum South Dublin A.C.</v>
          </cell>
        </row>
        <row r="518">
          <cell r="A518">
            <v>1890</v>
          </cell>
          <cell r="B518">
            <v>417878</v>
          </cell>
          <cell r="C518" t="str">
            <v>1500m M-Under 11</v>
          </cell>
          <cell r="D518" t="str">
            <v>Under 11</v>
          </cell>
          <cell r="E518" t="str">
            <v>Antek</v>
          </cell>
          <cell r="F518" t="str">
            <v>CENDROWSKI</v>
          </cell>
          <cell r="G518" t="str">
            <v>M</v>
          </cell>
          <cell r="H518" t="str">
            <v>Dundrum South Dublin A.C.</v>
          </cell>
        </row>
        <row r="519">
          <cell r="A519">
            <v>1891</v>
          </cell>
          <cell r="B519">
            <v>446763</v>
          </cell>
          <cell r="C519" t="str">
            <v>1500m M-Under 11</v>
          </cell>
          <cell r="D519" t="str">
            <v>Under 11</v>
          </cell>
          <cell r="E519" t="str">
            <v>Matthew</v>
          </cell>
          <cell r="F519" t="str">
            <v>CHRISTIE</v>
          </cell>
          <cell r="G519" t="str">
            <v>M</v>
          </cell>
          <cell r="H519" t="str">
            <v>Dundrum South Dublin A.C.</v>
          </cell>
        </row>
        <row r="520">
          <cell r="A520">
            <v>1892</v>
          </cell>
          <cell r="B520">
            <v>405008</v>
          </cell>
          <cell r="C520" t="str">
            <v>1500m M-Under 11</v>
          </cell>
          <cell r="D520" t="str">
            <v>Under 11</v>
          </cell>
          <cell r="E520" t="str">
            <v>Harry</v>
          </cell>
          <cell r="F520" t="str">
            <v>CONLON</v>
          </cell>
          <cell r="G520" t="str">
            <v>M</v>
          </cell>
          <cell r="H520" t="str">
            <v>Dundrum South Dublin A.C.</v>
          </cell>
        </row>
        <row r="521">
          <cell r="A521">
            <v>1893</v>
          </cell>
          <cell r="B521">
            <v>405010</v>
          </cell>
          <cell r="C521" t="str">
            <v>1500m M-Under 11</v>
          </cell>
          <cell r="D521" t="str">
            <v>Under 11</v>
          </cell>
          <cell r="E521" t="str">
            <v>Elliott</v>
          </cell>
          <cell r="F521" t="str">
            <v>DOUGLAS</v>
          </cell>
          <cell r="G521" t="str">
            <v>M</v>
          </cell>
          <cell r="H521" t="str">
            <v>Dundrum South Dublin A.C.</v>
          </cell>
        </row>
        <row r="522">
          <cell r="A522">
            <v>1894</v>
          </cell>
          <cell r="B522">
            <v>458307</v>
          </cell>
          <cell r="C522" t="str">
            <v>1500m M-Under 11</v>
          </cell>
          <cell r="D522" t="str">
            <v>Under 11</v>
          </cell>
          <cell r="E522" t="str">
            <v>Aaron</v>
          </cell>
          <cell r="F522" t="str">
            <v>EGAN</v>
          </cell>
          <cell r="G522" t="str">
            <v>M</v>
          </cell>
          <cell r="H522" t="str">
            <v>Dundrum South Dublin A.C.</v>
          </cell>
        </row>
        <row r="523">
          <cell r="A523">
            <v>1895</v>
          </cell>
          <cell r="B523">
            <v>472665</v>
          </cell>
          <cell r="C523" t="str">
            <v>1500m M-Under 11</v>
          </cell>
          <cell r="D523" t="str">
            <v>Under 11</v>
          </cell>
          <cell r="E523" t="str">
            <v>Matthew</v>
          </cell>
          <cell r="F523" t="str">
            <v>GALLAGHER</v>
          </cell>
          <cell r="G523" t="str">
            <v>M</v>
          </cell>
          <cell r="H523" t="str">
            <v>Dundrum South Dublin A.C.</v>
          </cell>
        </row>
        <row r="524">
          <cell r="A524">
            <v>1896</v>
          </cell>
          <cell r="B524">
            <v>414322</v>
          </cell>
          <cell r="C524" t="str">
            <v>1500m M-Under 11</v>
          </cell>
          <cell r="D524" t="str">
            <v>Under 11</v>
          </cell>
          <cell r="E524" t="str">
            <v>Oscar</v>
          </cell>
          <cell r="F524" t="str">
            <v>GILLICK</v>
          </cell>
          <cell r="G524" t="str">
            <v>M</v>
          </cell>
          <cell r="H524" t="str">
            <v>Dundrum South Dublin A.C.</v>
          </cell>
        </row>
        <row r="525">
          <cell r="A525">
            <v>1897</v>
          </cell>
          <cell r="B525">
            <v>422279</v>
          </cell>
          <cell r="C525" t="str">
            <v>1500m M-Under 11</v>
          </cell>
          <cell r="D525" t="str">
            <v>Under 11</v>
          </cell>
          <cell r="E525" t="str">
            <v>Sam</v>
          </cell>
          <cell r="F525" t="str">
            <v>GILLICK</v>
          </cell>
          <cell r="G525" t="str">
            <v>M</v>
          </cell>
          <cell r="H525" t="str">
            <v>Dundrum South Dublin A.C.</v>
          </cell>
        </row>
        <row r="526">
          <cell r="A526">
            <v>1898</v>
          </cell>
          <cell r="B526">
            <v>454815</v>
          </cell>
          <cell r="C526" t="str">
            <v>1500m M-Under 11</v>
          </cell>
          <cell r="D526" t="str">
            <v>Under 11</v>
          </cell>
          <cell r="E526" t="str">
            <v>Oisin</v>
          </cell>
          <cell r="F526" t="str">
            <v>HOWARD</v>
          </cell>
          <cell r="G526" t="str">
            <v>M</v>
          </cell>
          <cell r="H526" t="str">
            <v>Dundrum South Dublin A.C.</v>
          </cell>
        </row>
        <row r="527">
          <cell r="A527">
            <v>1899</v>
          </cell>
          <cell r="B527">
            <v>448819</v>
          </cell>
          <cell r="C527" t="str">
            <v>1500m M-Under 11</v>
          </cell>
          <cell r="D527" t="str">
            <v>Under 11</v>
          </cell>
          <cell r="E527" t="str">
            <v>Aidan</v>
          </cell>
          <cell r="F527" t="str">
            <v>LYONS</v>
          </cell>
          <cell r="G527" t="str">
            <v>M</v>
          </cell>
          <cell r="H527" t="str">
            <v>Dundrum South Dublin A.C.</v>
          </cell>
        </row>
        <row r="528">
          <cell r="A528">
            <v>1900</v>
          </cell>
          <cell r="B528">
            <v>469937</v>
          </cell>
          <cell r="C528" t="str">
            <v>1500m M-Under 11</v>
          </cell>
          <cell r="D528" t="str">
            <v>Under 11</v>
          </cell>
          <cell r="E528" t="str">
            <v>Rián</v>
          </cell>
          <cell r="F528" t="str">
            <v>Ó CATHLáIN</v>
          </cell>
          <cell r="G528" t="str">
            <v>M</v>
          </cell>
          <cell r="H528" t="str">
            <v>Dundrum South Dublin A.C.</v>
          </cell>
        </row>
        <row r="529">
          <cell r="A529">
            <v>1901</v>
          </cell>
          <cell r="B529">
            <v>418989</v>
          </cell>
          <cell r="C529" t="str">
            <v>1500m M-Under 11</v>
          </cell>
          <cell r="D529" t="str">
            <v>Under 11</v>
          </cell>
          <cell r="E529" t="str">
            <v>Joseph</v>
          </cell>
          <cell r="F529" t="str">
            <v>OREILLY</v>
          </cell>
          <cell r="G529" t="str">
            <v>M</v>
          </cell>
          <cell r="H529" t="str">
            <v>Dundrum South Dublin A.C.</v>
          </cell>
        </row>
        <row r="530">
          <cell r="A530">
            <v>1902</v>
          </cell>
          <cell r="B530">
            <v>417879</v>
          </cell>
          <cell r="C530" t="str">
            <v>1500m M-Under 11</v>
          </cell>
          <cell r="D530" t="str">
            <v>Under 11</v>
          </cell>
          <cell r="E530" t="str">
            <v>Alexander</v>
          </cell>
          <cell r="F530" t="str">
            <v>SARPONG</v>
          </cell>
          <cell r="G530" t="str">
            <v>M</v>
          </cell>
          <cell r="H530" t="str">
            <v>Dundrum South Dublin A.C.</v>
          </cell>
        </row>
        <row r="531">
          <cell r="A531">
            <v>1903</v>
          </cell>
          <cell r="B531">
            <v>404578</v>
          </cell>
          <cell r="C531" t="str">
            <v>1500m M-Under 11</v>
          </cell>
          <cell r="D531" t="str">
            <v>Under 11</v>
          </cell>
          <cell r="E531" t="str">
            <v>Patrick</v>
          </cell>
          <cell r="F531" t="str">
            <v>SHORTALL</v>
          </cell>
          <cell r="G531" t="str">
            <v>M</v>
          </cell>
          <cell r="H531" t="str">
            <v>Dundrum South Dublin A.C.</v>
          </cell>
        </row>
        <row r="532">
          <cell r="A532">
            <v>1904</v>
          </cell>
          <cell r="B532">
            <v>417923</v>
          </cell>
          <cell r="C532" t="str">
            <v>1500m M-Under 11</v>
          </cell>
          <cell r="D532" t="str">
            <v>Under 11</v>
          </cell>
          <cell r="E532" t="str">
            <v>Leo John</v>
          </cell>
          <cell r="F532" t="str">
            <v>TEMPANY</v>
          </cell>
          <cell r="G532" t="str">
            <v>M</v>
          </cell>
          <cell r="H532" t="str">
            <v>Dundrum South Dublin A.C.</v>
          </cell>
        </row>
        <row r="533">
          <cell r="A533">
            <v>1905</v>
          </cell>
          <cell r="B533">
            <v>445050</v>
          </cell>
          <cell r="C533" t="str">
            <v>1500m M-Under 11</v>
          </cell>
          <cell r="D533" t="str">
            <v>Under 11</v>
          </cell>
          <cell r="E533" t="str">
            <v>Adam</v>
          </cell>
          <cell r="F533" t="str">
            <v>WALSH</v>
          </cell>
          <cell r="G533" t="str">
            <v>M</v>
          </cell>
          <cell r="H533" t="str">
            <v>Dundrum South Dublin A.C.</v>
          </cell>
        </row>
        <row r="534">
          <cell r="A534">
            <v>1906</v>
          </cell>
          <cell r="B534">
            <v>391894</v>
          </cell>
          <cell r="C534" t="str">
            <v>2500m M-Under 13</v>
          </cell>
          <cell r="D534" t="str">
            <v>Under 13</v>
          </cell>
          <cell r="E534" t="str">
            <v>James</v>
          </cell>
          <cell r="F534" t="str">
            <v>BALMFORTH</v>
          </cell>
          <cell r="G534" t="str">
            <v>M</v>
          </cell>
          <cell r="H534" t="str">
            <v>Dundrum South Dublin A.C.</v>
          </cell>
        </row>
        <row r="535">
          <cell r="A535">
            <v>1907</v>
          </cell>
          <cell r="B535">
            <v>472733</v>
          </cell>
          <cell r="C535" t="str">
            <v>2500m M-Under 13</v>
          </cell>
          <cell r="D535" t="str">
            <v>Under 13</v>
          </cell>
          <cell r="E535" t="str">
            <v>Max</v>
          </cell>
          <cell r="F535" t="str">
            <v>BROPHY</v>
          </cell>
          <cell r="G535" t="str">
            <v>M</v>
          </cell>
          <cell r="H535" t="str">
            <v>Dundrum South Dublin A.C.</v>
          </cell>
        </row>
        <row r="536">
          <cell r="A536">
            <v>1908</v>
          </cell>
          <cell r="B536">
            <v>448816</v>
          </cell>
          <cell r="C536" t="str">
            <v>2500m M-Under 13</v>
          </cell>
          <cell r="D536" t="str">
            <v>Under 13</v>
          </cell>
          <cell r="E536" t="str">
            <v>Patrick</v>
          </cell>
          <cell r="F536" t="str">
            <v>BURNS</v>
          </cell>
          <cell r="G536" t="str">
            <v>M</v>
          </cell>
          <cell r="H536" t="str">
            <v>Dundrum South Dublin A.C.</v>
          </cell>
        </row>
        <row r="537">
          <cell r="A537">
            <v>1909</v>
          </cell>
          <cell r="B537">
            <v>444003</v>
          </cell>
          <cell r="C537" t="str">
            <v>2500m M-Under 13</v>
          </cell>
          <cell r="D537" t="str">
            <v>Under 13</v>
          </cell>
          <cell r="E537" t="str">
            <v>Cormac</v>
          </cell>
          <cell r="F537" t="str">
            <v>DUFFY</v>
          </cell>
          <cell r="G537" t="str">
            <v>M</v>
          </cell>
          <cell r="H537" t="str">
            <v>Dundrum South Dublin A.C.</v>
          </cell>
        </row>
        <row r="538">
          <cell r="A538">
            <v>1910</v>
          </cell>
          <cell r="B538">
            <v>398654</v>
          </cell>
          <cell r="C538" t="str">
            <v>2500m M-Under 13</v>
          </cell>
          <cell r="D538" t="str">
            <v>Under 13</v>
          </cell>
          <cell r="E538" t="str">
            <v>Timothy</v>
          </cell>
          <cell r="F538" t="str">
            <v>O'KEEFE</v>
          </cell>
          <cell r="G538" t="str">
            <v>M</v>
          </cell>
          <cell r="H538" t="str">
            <v>Dundrum South Dublin A.C.</v>
          </cell>
        </row>
        <row r="539">
          <cell r="A539">
            <v>1911</v>
          </cell>
          <cell r="B539">
            <v>404580</v>
          </cell>
          <cell r="C539" t="str">
            <v>2500m M-Under 13</v>
          </cell>
          <cell r="D539" t="str">
            <v>Under 13</v>
          </cell>
          <cell r="E539" t="str">
            <v>Michael</v>
          </cell>
          <cell r="F539" t="str">
            <v>SHORTALL</v>
          </cell>
          <cell r="G539" t="str">
            <v>M</v>
          </cell>
          <cell r="H539" t="str">
            <v>Dundrum South Dublin A.C.</v>
          </cell>
        </row>
        <row r="540">
          <cell r="A540">
            <v>1912</v>
          </cell>
          <cell r="B540">
            <v>470788</v>
          </cell>
          <cell r="C540" t="str">
            <v>3000m  M-Under 15</v>
          </cell>
          <cell r="D540" t="str">
            <v>Under 14</v>
          </cell>
          <cell r="E540" t="str">
            <v>Matthew</v>
          </cell>
          <cell r="F540" t="str">
            <v>MCGRATH</v>
          </cell>
          <cell r="G540" t="str">
            <v>M</v>
          </cell>
          <cell r="H540" t="str">
            <v>Dundrum South Dublin A.C.</v>
          </cell>
        </row>
        <row r="541">
          <cell r="A541">
            <v>1913</v>
          </cell>
          <cell r="B541">
            <v>417924</v>
          </cell>
          <cell r="C541" t="str">
            <v>3000m  M-Under 15</v>
          </cell>
          <cell r="D541" t="str">
            <v>Under 14</v>
          </cell>
          <cell r="E541" t="str">
            <v>Clive</v>
          </cell>
          <cell r="F541" t="str">
            <v>TEMPANY</v>
          </cell>
          <cell r="G541" t="str">
            <v>M</v>
          </cell>
          <cell r="H541" t="str">
            <v>Dundrum South Dublin A.C.</v>
          </cell>
        </row>
        <row r="542">
          <cell r="A542">
            <v>1914</v>
          </cell>
          <cell r="B542">
            <v>421064</v>
          </cell>
          <cell r="C542" t="str">
            <v>3000m  M-Under 15</v>
          </cell>
          <cell r="D542" t="str">
            <v>Under 15</v>
          </cell>
          <cell r="E542" t="str">
            <v>Lorcan</v>
          </cell>
          <cell r="F542" t="str">
            <v>ADSHEAD</v>
          </cell>
          <cell r="G542" t="str">
            <v>M</v>
          </cell>
          <cell r="H542" t="str">
            <v>Dundrum South Dublin A.C.</v>
          </cell>
        </row>
        <row r="543">
          <cell r="A543">
            <v>1915</v>
          </cell>
          <cell r="B543">
            <v>346357</v>
          </cell>
          <cell r="C543" t="str">
            <v>3000m  M-Under 15</v>
          </cell>
          <cell r="D543" t="str">
            <v>Under 15</v>
          </cell>
          <cell r="E543" t="str">
            <v>Fionn</v>
          </cell>
          <cell r="F543" t="str">
            <v>HASSETT</v>
          </cell>
          <cell r="G543" t="str">
            <v>M</v>
          </cell>
          <cell r="H543" t="str">
            <v>Dundrum South Dublin A.C.</v>
          </cell>
        </row>
        <row r="544">
          <cell r="A544">
            <v>1916</v>
          </cell>
          <cell r="B544">
            <v>364578</v>
          </cell>
          <cell r="C544" t="str">
            <v>3000m  M-Under 15</v>
          </cell>
          <cell r="D544" t="str">
            <v>Under 15</v>
          </cell>
          <cell r="E544" t="str">
            <v>Luke</v>
          </cell>
          <cell r="F544" t="str">
            <v>JENSEN</v>
          </cell>
          <cell r="G544" t="str">
            <v>M</v>
          </cell>
          <cell r="H544" t="str">
            <v>Dundrum South Dublin A.C.</v>
          </cell>
        </row>
        <row r="545">
          <cell r="A545">
            <v>1917</v>
          </cell>
          <cell r="B545">
            <v>462110</v>
          </cell>
          <cell r="C545" t="str">
            <v>3000m  M-Under 15</v>
          </cell>
          <cell r="D545" t="str">
            <v>Under 15</v>
          </cell>
          <cell r="E545" t="str">
            <v>Darragh</v>
          </cell>
          <cell r="F545" t="str">
            <v>MASTERSON</v>
          </cell>
          <cell r="G545" t="str">
            <v>M</v>
          </cell>
          <cell r="H545" t="str">
            <v>Dundrum South Dublin A.C.</v>
          </cell>
        </row>
        <row r="546">
          <cell r="A546">
            <v>1918</v>
          </cell>
          <cell r="B546">
            <v>362166</v>
          </cell>
          <cell r="C546" t="str">
            <v>3000m  M-Under 15</v>
          </cell>
          <cell r="D546" t="str">
            <v>Under 15</v>
          </cell>
          <cell r="E546" t="str">
            <v>Arran</v>
          </cell>
          <cell r="F546" t="str">
            <v>ORATIS</v>
          </cell>
          <cell r="G546" t="str">
            <v>M</v>
          </cell>
          <cell r="H546" t="str">
            <v>Dundrum South Dublin A.C.</v>
          </cell>
        </row>
        <row r="547">
          <cell r="A547">
            <v>1919</v>
          </cell>
          <cell r="B547">
            <v>323534</v>
          </cell>
          <cell r="C547" t="str">
            <v>4000m M-Under 17</v>
          </cell>
          <cell r="D547" t="str">
            <v>Under 16</v>
          </cell>
          <cell r="E547" t="str">
            <v>Patrick</v>
          </cell>
          <cell r="F547" t="str">
            <v>HOSEY</v>
          </cell>
          <cell r="G547" t="str">
            <v>M</v>
          </cell>
          <cell r="H547" t="str">
            <v>Dundrum South Dublin A.C.</v>
          </cell>
        </row>
        <row r="548">
          <cell r="A548">
            <v>1920</v>
          </cell>
          <cell r="B548">
            <v>359645</v>
          </cell>
          <cell r="C548" t="str">
            <v>4000m M-Under 17</v>
          </cell>
          <cell r="D548" t="str">
            <v>Under 16</v>
          </cell>
          <cell r="E548" t="str">
            <v>Dylan</v>
          </cell>
          <cell r="F548" t="str">
            <v>MC CAMBRIDGE CROSSAN</v>
          </cell>
          <cell r="G548" t="str">
            <v>M</v>
          </cell>
          <cell r="H548" t="str">
            <v>Dundrum South Dublin A.C.</v>
          </cell>
        </row>
        <row r="549">
          <cell r="A549">
            <v>1921</v>
          </cell>
          <cell r="B549">
            <v>404582</v>
          </cell>
          <cell r="C549" t="str">
            <v>4000m M-Under 17</v>
          </cell>
          <cell r="D549" t="str">
            <v>Under 17</v>
          </cell>
          <cell r="E549" t="str">
            <v>Oran</v>
          </cell>
          <cell r="F549" t="str">
            <v>BARTELINK</v>
          </cell>
          <cell r="G549" t="str">
            <v>M</v>
          </cell>
          <cell r="H549" t="str">
            <v>Dundrum South Dublin A.C.</v>
          </cell>
        </row>
        <row r="550">
          <cell r="A550">
            <v>1922</v>
          </cell>
          <cell r="B550">
            <v>337202</v>
          </cell>
          <cell r="C550" t="str">
            <v>4000m M-Under 17</v>
          </cell>
          <cell r="D550" t="str">
            <v>Under 17</v>
          </cell>
          <cell r="E550" t="str">
            <v>Ethan</v>
          </cell>
          <cell r="F550" t="str">
            <v>BRAMHILL</v>
          </cell>
          <cell r="G550" t="str">
            <v>M</v>
          </cell>
          <cell r="H550" t="str">
            <v>Dundrum South Dublin A.C.</v>
          </cell>
        </row>
        <row r="551">
          <cell r="A551">
            <v>1923</v>
          </cell>
          <cell r="B551">
            <v>435515</v>
          </cell>
          <cell r="C551" t="str">
            <v>4000m M-Under 17</v>
          </cell>
          <cell r="D551" t="str">
            <v>Under 17</v>
          </cell>
          <cell r="E551" t="str">
            <v>Daniel</v>
          </cell>
          <cell r="F551" t="str">
            <v>MCGRATH</v>
          </cell>
          <cell r="G551" t="str">
            <v>M</v>
          </cell>
          <cell r="H551" t="str">
            <v>Dundrum South Dublin A.C.</v>
          </cell>
        </row>
        <row r="552">
          <cell r="A552">
            <v>1924</v>
          </cell>
          <cell r="B552">
            <v>362203</v>
          </cell>
          <cell r="C552" t="str">
            <v>4000m M-Under 17</v>
          </cell>
          <cell r="D552" t="str">
            <v>Under 17</v>
          </cell>
          <cell r="E552" t="str">
            <v>Liam</v>
          </cell>
          <cell r="F552" t="str">
            <v>O FLAHERTY</v>
          </cell>
          <cell r="G552" t="str">
            <v>M</v>
          </cell>
          <cell r="H552" t="str">
            <v>Dundrum South Dublin A.C.</v>
          </cell>
        </row>
        <row r="553">
          <cell r="A553">
            <v>1925</v>
          </cell>
          <cell r="B553">
            <v>377401</v>
          </cell>
          <cell r="C553" t="str">
            <v>4000m M-Under 17</v>
          </cell>
          <cell r="D553" t="str">
            <v>Under 17</v>
          </cell>
          <cell r="E553" t="str">
            <v>Conor</v>
          </cell>
          <cell r="F553" t="str">
            <v>PIMLOTT</v>
          </cell>
          <cell r="G553" t="str">
            <v>M</v>
          </cell>
          <cell r="H553" t="str">
            <v>Dundrum South Dublin A.C.</v>
          </cell>
        </row>
        <row r="554">
          <cell r="B554">
            <v>411269</v>
          </cell>
          <cell r="C554" t="str">
            <v>4500m M Under 19</v>
          </cell>
          <cell r="D554" t="str">
            <v>Under 18</v>
          </cell>
          <cell r="E554" t="str">
            <v>Cameron</v>
          </cell>
          <cell r="F554" t="str">
            <v>FALLON</v>
          </cell>
          <cell r="G554" t="str">
            <v>M</v>
          </cell>
          <cell r="H554" t="str">
            <v>Dundrum South Dublin A.C.</v>
          </cell>
          <cell r="I554">
            <v>74</v>
          </cell>
        </row>
        <row r="555">
          <cell r="B555">
            <v>411269</v>
          </cell>
          <cell r="C555" t="str">
            <v>4500m M U20/Jun</v>
          </cell>
          <cell r="D555" t="str">
            <v>Under 18</v>
          </cell>
          <cell r="E555" t="str">
            <v>Cameron</v>
          </cell>
          <cell r="F555" t="str">
            <v>FALLON</v>
          </cell>
          <cell r="G555" t="str">
            <v>M</v>
          </cell>
          <cell r="H555" t="str">
            <v>Dundrum South Dublin A.C.</v>
          </cell>
          <cell r="I555">
            <v>74</v>
          </cell>
        </row>
        <row r="556">
          <cell r="B556">
            <v>362385</v>
          </cell>
          <cell r="C556" t="str">
            <v>4500m M Under 19</v>
          </cell>
          <cell r="D556" t="str">
            <v>Under 18</v>
          </cell>
          <cell r="E556" t="str">
            <v>Ewan</v>
          </cell>
          <cell r="F556" t="str">
            <v>KENNEDY</v>
          </cell>
          <cell r="G556" t="str">
            <v>M</v>
          </cell>
          <cell r="H556" t="str">
            <v>Dundrum South Dublin A.C.</v>
          </cell>
          <cell r="I556">
            <v>77</v>
          </cell>
        </row>
        <row r="557">
          <cell r="B557">
            <v>362385</v>
          </cell>
          <cell r="C557" t="str">
            <v>4500m M U20/Jun</v>
          </cell>
          <cell r="D557" t="str">
            <v>Under 18</v>
          </cell>
          <cell r="E557" t="str">
            <v>Ewan</v>
          </cell>
          <cell r="F557" t="str">
            <v>KENNEDY</v>
          </cell>
          <cell r="G557" t="str">
            <v>M</v>
          </cell>
          <cell r="H557" t="str">
            <v>Dundrum South Dublin A.C.</v>
          </cell>
          <cell r="I557">
            <v>77</v>
          </cell>
        </row>
        <row r="558">
          <cell r="B558">
            <v>445090</v>
          </cell>
          <cell r="C558" t="str">
            <v>4500m M Under 19</v>
          </cell>
          <cell r="D558" t="str">
            <v>Under 19</v>
          </cell>
          <cell r="E558" t="str">
            <v>Lochlann</v>
          </cell>
          <cell r="F558" t="str">
            <v>FITZPATRICK</v>
          </cell>
          <cell r="G558" t="str">
            <v>M</v>
          </cell>
          <cell r="H558" t="str">
            <v>Dundrum South Dublin A.C.</v>
          </cell>
          <cell r="I558">
            <v>75</v>
          </cell>
        </row>
        <row r="559">
          <cell r="B559">
            <v>445090</v>
          </cell>
          <cell r="C559" t="str">
            <v>4500m M U20/Jun</v>
          </cell>
          <cell r="D559" t="str">
            <v>Under 19</v>
          </cell>
          <cell r="E559" t="str">
            <v>Lochlann</v>
          </cell>
          <cell r="F559" t="str">
            <v>FITZPATRICK</v>
          </cell>
          <cell r="G559" t="str">
            <v>M</v>
          </cell>
          <cell r="H559" t="str">
            <v>Dundrum South Dublin A.C.</v>
          </cell>
          <cell r="I559">
            <v>75</v>
          </cell>
        </row>
        <row r="560">
          <cell r="B560">
            <v>414318</v>
          </cell>
          <cell r="C560" t="str">
            <v>4500m M Under 19</v>
          </cell>
          <cell r="D560" t="str">
            <v>Under 19</v>
          </cell>
          <cell r="E560" t="str">
            <v>Andrew</v>
          </cell>
          <cell r="F560" t="str">
            <v>GILLART</v>
          </cell>
          <cell r="G560" t="str">
            <v>M</v>
          </cell>
          <cell r="H560" t="str">
            <v>Dundrum South Dublin A.C.</v>
          </cell>
          <cell r="I560">
            <v>76</v>
          </cell>
        </row>
        <row r="561">
          <cell r="B561">
            <v>414318</v>
          </cell>
          <cell r="C561" t="str">
            <v>4500m M U20/Jun</v>
          </cell>
          <cell r="D561" t="str">
            <v>Under 19</v>
          </cell>
          <cell r="E561" t="str">
            <v>Andrew</v>
          </cell>
          <cell r="F561" t="str">
            <v>GILLART</v>
          </cell>
          <cell r="G561" t="str">
            <v>M</v>
          </cell>
          <cell r="H561" t="str">
            <v>Dundrum South Dublin A.C.</v>
          </cell>
          <cell r="I561">
            <v>76</v>
          </cell>
        </row>
        <row r="562">
          <cell r="B562">
            <v>372105</v>
          </cell>
          <cell r="C562" t="str">
            <v>4500m M Under 19</v>
          </cell>
          <cell r="D562" t="str">
            <v>Under 19</v>
          </cell>
          <cell r="E562" t="str">
            <v>Tadhg</v>
          </cell>
          <cell r="F562" t="str">
            <v>Ó BAOILL</v>
          </cell>
          <cell r="G562" t="str">
            <v>M</v>
          </cell>
          <cell r="H562" t="str">
            <v>Dundrum South Dublin A.C.</v>
          </cell>
          <cell r="I562">
            <v>81</v>
          </cell>
        </row>
        <row r="563">
          <cell r="B563">
            <v>372105</v>
          </cell>
          <cell r="C563" t="str">
            <v>4500m M U20/Jun</v>
          </cell>
          <cell r="D563" t="str">
            <v>Under 19</v>
          </cell>
          <cell r="E563" t="str">
            <v>Tadhg</v>
          </cell>
          <cell r="F563" t="str">
            <v>Ó BAOILL</v>
          </cell>
          <cell r="G563" t="str">
            <v>M</v>
          </cell>
          <cell r="H563" t="str">
            <v>Dundrum South Dublin A.C.</v>
          </cell>
          <cell r="I563">
            <v>81</v>
          </cell>
        </row>
        <row r="564">
          <cell r="B564">
            <v>362205</v>
          </cell>
          <cell r="C564" t="str">
            <v>4500m M U20/Jun</v>
          </cell>
          <cell r="D564" t="str">
            <v>Under 20</v>
          </cell>
          <cell r="E564" t="str">
            <v>Cillian</v>
          </cell>
          <cell r="F564" t="str">
            <v>CHAMBERS</v>
          </cell>
          <cell r="G564" t="str">
            <v>M</v>
          </cell>
          <cell r="H564" t="str">
            <v>Dundrum South Dublin A.C.</v>
          </cell>
          <cell r="I564">
            <v>73</v>
          </cell>
        </row>
        <row r="565">
          <cell r="B565">
            <v>231729</v>
          </cell>
          <cell r="C565" t="str">
            <v>4500m M U20/Jun</v>
          </cell>
          <cell r="D565" t="str">
            <v>Under 20</v>
          </cell>
          <cell r="E565" t="str">
            <v>Jake</v>
          </cell>
          <cell r="F565" t="str">
            <v>MATHEWS</v>
          </cell>
          <cell r="G565" t="str">
            <v>M</v>
          </cell>
          <cell r="H565" t="str">
            <v>Dundrum South Dublin A.C.</v>
          </cell>
          <cell r="I565">
            <v>78</v>
          </cell>
        </row>
        <row r="566">
          <cell r="B566">
            <v>353159</v>
          </cell>
          <cell r="C566" t="str">
            <v>4500m M U20/Jun</v>
          </cell>
          <cell r="D566" t="str">
            <v>Under 20</v>
          </cell>
          <cell r="E566" t="str">
            <v>George</v>
          </cell>
          <cell r="F566" t="str">
            <v>MCGILTON</v>
          </cell>
          <cell r="G566" t="str">
            <v>M</v>
          </cell>
          <cell r="H566" t="str">
            <v>Dundrum South Dublin A.C.</v>
          </cell>
          <cell r="I566">
            <v>79</v>
          </cell>
        </row>
        <row r="567">
          <cell r="B567">
            <v>296354</v>
          </cell>
          <cell r="C567" t="str">
            <v>4500m M U20/Jun</v>
          </cell>
          <cell r="D567" t="str">
            <v>Under 20</v>
          </cell>
          <cell r="E567" t="str">
            <v>Fionn</v>
          </cell>
          <cell r="F567" t="str">
            <v>NEVILLE</v>
          </cell>
          <cell r="G567" t="str">
            <v>M</v>
          </cell>
          <cell r="H567" t="str">
            <v>Dundrum South Dublin A.C.</v>
          </cell>
          <cell r="I567">
            <v>80</v>
          </cell>
        </row>
        <row r="568">
          <cell r="A568">
            <v>1874</v>
          </cell>
          <cell r="B568">
            <v>479081</v>
          </cell>
          <cell r="C568" t="str">
            <v>800m M-Under 9</v>
          </cell>
          <cell r="D568" t="str">
            <v>Under 8</v>
          </cell>
          <cell r="E568" t="str">
            <v>Mattia Rohan</v>
          </cell>
          <cell r="F568" t="str">
            <v>IVATURI</v>
          </cell>
          <cell r="G568" t="str">
            <v>M</v>
          </cell>
          <cell r="H568" t="str">
            <v>Dundrum South Dublin A.C.</v>
          </cell>
        </row>
        <row r="569">
          <cell r="A569">
            <v>1875</v>
          </cell>
          <cell r="B569">
            <v>478762</v>
          </cell>
          <cell r="C569" t="str">
            <v>800m M-Under 9</v>
          </cell>
          <cell r="D569" t="str">
            <v>Under 8</v>
          </cell>
          <cell r="E569" t="str">
            <v>Tom</v>
          </cell>
          <cell r="F569" t="str">
            <v>O'CONNELL</v>
          </cell>
          <cell r="G569" t="str">
            <v>M</v>
          </cell>
          <cell r="H569" t="str">
            <v>Dundrum South Dublin A.C.</v>
          </cell>
        </row>
        <row r="570">
          <cell r="A570">
            <v>1876</v>
          </cell>
          <cell r="B570">
            <v>485956</v>
          </cell>
          <cell r="C570" t="str">
            <v>800m M-Under 9</v>
          </cell>
          <cell r="D570" t="str">
            <v>Under 9</v>
          </cell>
          <cell r="E570" t="str">
            <v>James</v>
          </cell>
          <cell r="F570" t="str">
            <v>BYRNE</v>
          </cell>
          <cell r="G570" t="str">
            <v>M</v>
          </cell>
          <cell r="H570" t="str">
            <v>Dundrum South Dublin A.C.</v>
          </cell>
        </row>
        <row r="571">
          <cell r="A571">
            <v>1877</v>
          </cell>
          <cell r="B571">
            <v>480258</v>
          </cell>
          <cell r="C571" t="str">
            <v>800m M-Under 9</v>
          </cell>
          <cell r="D571" t="str">
            <v>Under 9</v>
          </cell>
          <cell r="E571" t="str">
            <v>Adrian</v>
          </cell>
          <cell r="F571" t="str">
            <v>CARNEY</v>
          </cell>
          <cell r="G571" t="str">
            <v>M</v>
          </cell>
          <cell r="H571" t="str">
            <v>Dundrum South Dublin A.C.</v>
          </cell>
        </row>
        <row r="572">
          <cell r="A572">
            <v>1878</v>
          </cell>
          <cell r="B572">
            <v>454788</v>
          </cell>
          <cell r="C572" t="str">
            <v>800m M-Under 9</v>
          </cell>
          <cell r="D572" t="str">
            <v>Under 9</v>
          </cell>
          <cell r="E572" t="str">
            <v>Lucas</v>
          </cell>
          <cell r="F572" t="str">
            <v>COOKE</v>
          </cell>
          <cell r="G572" t="str">
            <v>M</v>
          </cell>
          <cell r="H572" t="str">
            <v>Dundrum South Dublin A.C.</v>
          </cell>
        </row>
        <row r="573">
          <cell r="A573">
            <v>1879</v>
          </cell>
          <cell r="B573">
            <v>458309</v>
          </cell>
          <cell r="C573" t="str">
            <v>800m M-Under 9</v>
          </cell>
          <cell r="D573" t="str">
            <v>Under 9</v>
          </cell>
          <cell r="E573" t="str">
            <v>Cathal</v>
          </cell>
          <cell r="F573" t="str">
            <v>ENRIGHT</v>
          </cell>
          <cell r="G573" t="str">
            <v>M</v>
          </cell>
          <cell r="H573" t="str">
            <v>Dundrum South Dublin A.C.</v>
          </cell>
        </row>
        <row r="574">
          <cell r="A574">
            <v>1880</v>
          </cell>
          <cell r="B574">
            <v>439368</v>
          </cell>
          <cell r="C574" t="str">
            <v>800m M-Under 9</v>
          </cell>
          <cell r="D574" t="str">
            <v>Under 9</v>
          </cell>
          <cell r="E574" t="str">
            <v>Noah</v>
          </cell>
          <cell r="F574" t="str">
            <v>GILL</v>
          </cell>
          <cell r="G574" t="str">
            <v>M</v>
          </cell>
          <cell r="H574" t="str">
            <v>Dundrum South Dublin A.C.</v>
          </cell>
        </row>
        <row r="575">
          <cell r="A575">
            <v>1881</v>
          </cell>
          <cell r="B575">
            <v>474460</v>
          </cell>
          <cell r="C575" t="str">
            <v>800m M-Under 9</v>
          </cell>
          <cell r="D575" t="str">
            <v>Under 9</v>
          </cell>
          <cell r="E575" t="str">
            <v>Joseph</v>
          </cell>
          <cell r="F575" t="str">
            <v>MORRISSEY</v>
          </cell>
          <cell r="G575" t="str">
            <v>M</v>
          </cell>
          <cell r="H575" t="str">
            <v>Dundrum South Dublin A.C.</v>
          </cell>
        </row>
        <row r="576">
          <cell r="A576">
            <v>1882</v>
          </cell>
          <cell r="B576">
            <v>461547</v>
          </cell>
          <cell r="C576" t="str">
            <v>800m M-Under 9</v>
          </cell>
          <cell r="D576" t="str">
            <v>Under 9</v>
          </cell>
          <cell r="E576" t="str">
            <v>Áedán</v>
          </cell>
          <cell r="F576" t="str">
            <v>Ó CATHLáIN</v>
          </cell>
          <cell r="G576" t="str">
            <v>M</v>
          </cell>
          <cell r="H576" t="str">
            <v>Dundrum South Dublin A.C.</v>
          </cell>
        </row>
        <row r="577">
          <cell r="A577">
            <v>1883</v>
          </cell>
          <cell r="B577">
            <v>474723</v>
          </cell>
          <cell r="C577" t="str">
            <v>800m M-Under 9</v>
          </cell>
          <cell r="D577" t="str">
            <v>Under 9</v>
          </cell>
          <cell r="E577" t="str">
            <v>Alex</v>
          </cell>
          <cell r="F577" t="str">
            <v>O'BRIEN</v>
          </cell>
          <cell r="G577" t="str">
            <v>M</v>
          </cell>
          <cell r="H577" t="str">
            <v>Dundrum South Dublin A.C.</v>
          </cell>
        </row>
        <row r="578">
          <cell r="A578">
            <v>1884</v>
          </cell>
          <cell r="B578">
            <v>454810</v>
          </cell>
          <cell r="C578" t="str">
            <v>800m M-Under 9</v>
          </cell>
          <cell r="D578" t="str">
            <v>Under 9</v>
          </cell>
          <cell r="E578" t="str">
            <v>Nathaniel</v>
          </cell>
          <cell r="F578" t="str">
            <v>PARKINSON</v>
          </cell>
          <cell r="G578" t="str">
            <v>M</v>
          </cell>
          <cell r="H578" t="str">
            <v>Dundrum South Dublin A.C.</v>
          </cell>
        </row>
        <row r="579">
          <cell r="A579">
            <v>1885</v>
          </cell>
          <cell r="B579">
            <v>454807</v>
          </cell>
          <cell r="C579" t="str">
            <v>800m M-Under 9</v>
          </cell>
          <cell r="D579" t="str">
            <v>Under 9</v>
          </cell>
          <cell r="E579" t="str">
            <v>David</v>
          </cell>
          <cell r="F579" t="str">
            <v>SHORTALL</v>
          </cell>
          <cell r="G579" t="str">
            <v>M</v>
          </cell>
          <cell r="H579" t="str">
            <v>Dundrum South Dublin A.C.</v>
          </cell>
        </row>
        <row r="580">
          <cell r="A580">
            <v>1940</v>
          </cell>
          <cell r="B580">
            <v>414525</v>
          </cell>
          <cell r="C580" t="str">
            <v>1500m F-Under 11</v>
          </cell>
          <cell r="D580" t="str">
            <v>Under 11</v>
          </cell>
          <cell r="E580" t="str">
            <v>Clodagh</v>
          </cell>
          <cell r="F580" t="str">
            <v>COLGAN</v>
          </cell>
          <cell r="G580" t="str">
            <v>F</v>
          </cell>
          <cell r="H580" t="str">
            <v>Lucan Harriers A.C.</v>
          </cell>
        </row>
        <row r="581">
          <cell r="A581">
            <v>1941</v>
          </cell>
          <cell r="B581">
            <v>390564</v>
          </cell>
          <cell r="C581" t="str">
            <v>1500m F-Under 11</v>
          </cell>
          <cell r="D581" t="str">
            <v>Under 11</v>
          </cell>
          <cell r="E581" t="str">
            <v>Lauren</v>
          </cell>
          <cell r="F581" t="str">
            <v>FINLAY</v>
          </cell>
          <cell r="G581" t="str">
            <v>F</v>
          </cell>
          <cell r="H581" t="str">
            <v>Lucan Harriers A.C.</v>
          </cell>
        </row>
        <row r="582">
          <cell r="A582">
            <v>1942</v>
          </cell>
          <cell r="B582">
            <v>430152</v>
          </cell>
          <cell r="C582" t="str">
            <v>1500m F-Under 11</v>
          </cell>
          <cell r="D582" t="str">
            <v>Under 11</v>
          </cell>
          <cell r="E582" t="str">
            <v>Freya</v>
          </cell>
          <cell r="F582" t="str">
            <v>O SHEA</v>
          </cell>
          <cell r="G582" t="str">
            <v>F</v>
          </cell>
          <cell r="H582" t="str">
            <v>Lucan Harriers A.C.</v>
          </cell>
        </row>
        <row r="583">
          <cell r="A583">
            <v>1943</v>
          </cell>
          <cell r="B583">
            <v>389404</v>
          </cell>
          <cell r="C583" t="str">
            <v>1500m F-Under 11</v>
          </cell>
          <cell r="D583" t="str">
            <v>Under 11</v>
          </cell>
          <cell r="E583" t="str">
            <v>Nell</v>
          </cell>
          <cell r="F583" t="str">
            <v>POWER</v>
          </cell>
          <cell r="G583" t="str">
            <v>F</v>
          </cell>
          <cell r="H583" t="str">
            <v>Lucan Harriers A.C.</v>
          </cell>
        </row>
        <row r="584">
          <cell r="A584">
            <v>1944</v>
          </cell>
          <cell r="B584">
            <v>397697</v>
          </cell>
          <cell r="C584" t="str">
            <v>1500m F-Under 11</v>
          </cell>
          <cell r="D584" t="str">
            <v>Under 11</v>
          </cell>
          <cell r="E584" t="str">
            <v>Neela</v>
          </cell>
          <cell r="F584" t="str">
            <v>RATHESHAN</v>
          </cell>
          <cell r="G584" t="str">
            <v>F</v>
          </cell>
          <cell r="H584" t="str">
            <v>Lucan Harriers A.C.</v>
          </cell>
        </row>
        <row r="585">
          <cell r="A585">
            <v>1945</v>
          </cell>
          <cell r="B585">
            <v>392863</v>
          </cell>
          <cell r="C585" t="str">
            <v>1500m F-Under 11</v>
          </cell>
          <cell r="D585" t="str">
            <v>Under 11</v>
          </cell>
          <cell r="E585" t="str">
            <v>Heidi</v>
          </cell>
          <cell r="F585" t="str">
            <v>SHELLEY</v>
          </cell>
          <cell r="G585" t="str">
            <v>F</v>
          </cell>
          <cell r="H585" t="str">
            <v>Lucan Harriers A.C.</v>
          </cell>
        </row>
        <row r="586">
          <cell r="A586">
            <v>1946</v>
          </cell>
          <cell r="B586">
            <v>412975</v>
          </cell>
          <cell r="C586" t="str">
            <v>1500m F-Under 11</v>
          </cell>
          <cell r="D586" t="str">
            <v>Under 11</v>
          </cell>
          <cell r="E586" t="str">
            <v>Isabelle</v>
          </cell>
          <cell r="F586" t="str">
            <v>TWOMEY</v>
          </cell>
          <cell r="G586" t="str">
            <v>F</v>
          </cell>
          <cell r="H586" t="str">
            <v>Lucan Harriers A.C.</v>
          </cell>
        </row>
        <row r="587">
          <cell r="A587">
            <v>1947</v>
          </cell>
          <cell r="B587">
            <v>362559</v>
          </cell>
          <cell r="C587" t="str">
            <v>2500m F-Under 13</v>
          </cell>
          <cell r="D587" t="str">
            <v>Under 13</v>
          </cell>
          <cell r="E587" t="str">
            <v>Tess</v>
          </cell>
          <cell r="F587" t="str">
            <v>ANGLIM</v>
          </cell>
          <cell r="G587" t="str">
            <v>F</v>
          </cell>
          <cell r="H587" t="str">
            <v>Lucan Harriers A.C.</v>
          </cell>
        </row>
        <row r="588">
          <cell r="A588">
            <v>1948</v>
          </cell>
          <cell r="B588">
            <v>420641</v>
          </cell>
          <cell r="C588" t="str">
            <v>2500m F-Under 13</v>
          </cell>
          <cell r="D588" t="str">
            <v>Under 13</v>
          </cell>
          <cell r="E588" t="str">
            <v>Sienna Rose</v>
          </cell>
          <cell r="F588" t="str">
            <v>DONNELLAN</v>
          </cell>
          <cell r="G588" t="str">
            <v>F</v>
          </cell>
          <cell r="H588" t="str">
            <v>Lucan Harriers A.C.</v>
          </cell>
        </row>
        <row r="589">
          <cell r="A589">
            <v>1949</v>
          </cell>
          <cell r="B589">
            <v>361136</v>
          </cell>
          <cell r="C589" t="str">
            <v>2500m F-Under 13</v>
          </cell>
          <cell r="D589" t="str">
            <v>Under 13</v>
          </cell>
          <cell r="E589" t="str">
            <v>Maya</v>
          </cell>
          <cell r="F589" t="str">
            <v>KUCAJEVA</v>
          </cell>
          <cell r="G589" t="str">
            <v>F</v>
          </cell>
          <cell r="H589" t="str">
            <v>Lucan Harriers A.C.</v>
          </cell>
        </row>
        <row r="590">
          <cell r="A590">
            <v>1950</v>
          </cell>
          <cell r="B590">
            <v>359523</v>
          </cell>
          <cell r="C590" t="str">
            <v>2500m F-Under 13</v>
          </cell>
          <cell r="D590" t="str">
            <v>Under 13</v>
          </cell>
          <cell r="E590" t="str">
            <v>Róise</v>
          </cell>
          <cell r="F590" t="str">
            <v>Ní DHOMHNAILL</v>
          </cell>
          <cell r="G590" t="str">
            <v>F</v>
          </cell>
          <cell r="H590" t="str">
            <v>Lucan Harriers A.C.</v>
          </cell>
        </row>
        <row r="591">
          <cell r="A591">
            <v>1951</v>
          </cell>
          <cell r="B591">
            <v>362064</v>
          </cell>
          <cell r="C591" t="str">
            <v>2500m F-Under 13</v>
          </cell>
          <cell r="D591" t="str">
            <v>Under 13</v>
          </cell>
          <cell r="E591" t="str">
            <v>Penny</v>
          </cell>
          <cell r="F591" t="str">
            <v>O SULLIVAN</v>
          </cell>
          <cell r="G591" t="str">
            <v>F</v>
          </cell>
          <cell r="H591" t="str">
            <v>Lucan Harriers A.C.</v>
          </cell>
        </row>
        <row r="592">
          <cell r="A592">
            <v>1952</v>
          </cell>
          <cell r="B592">
            <v>409459</v>
          </cell>
          <cell r="C592" t="str">
            <v>4000m F-Under 17</v>
          </cell>
          <cell r="D592" t="str">
            <v>Under 16</v>
          </cell>
          <cell r="E592" t="str">
            <v>Lucy</v>
          </cell>
          <cell r="F592" t="str">
            <v>CASSIDY</v>
          </cell>
          <cell r="G592" t="str">
            <v>F</v>
          </cell>
          <cell r="H592" t="str">
            <v>Lucan Harriers A.C.</v>
          </cell>
        </row>
        <row r="593">
          <cell r="A593">
            <v>1953</v>
          </cell>
          <cell r="B593">
            <v>359522</v>
          </cell>
          <cell r="C593" t="str">
            <v>4000m F-Under 17</v>
          </cell>
          <cell r="D593" t="str">
            <v>Under 16</v>
          </cell>
          <cell r="E593" t="str">
            <v>Líle</v>
          </cell>
          <cell r="F593" t="str">
            <v>Ní DHOMHNAILL</v>
          </cell>
          <cell r="G593" t="str">
            <v>F</v>
          </cell>
          <cell r="H593" t="str">
            <v>Lucan Harriers A.C.</v>
          </cell>
        </row>
        <row r="594">
          <cell r="A594">
            <v>1954</v>
          </cell>
          <cell r="B594">
            <v>346817</v>
          </cell>
          <cell r="C594" t="str">
            <v>4000m F-Under 17</v>
          </cell>
          <cell r="D594" t="str">
            <v>Under 17</v>
          </cell>
          <cell r="E594" t="str">
            <v>Isabella</v>
          </cell>
          <cell r="F594" t="str">
            <v>LYONS KENNEDY</v>
          </cell>
          <cell r="G594" t="str">
            <v>F</v>
          </cell>
          <cell r="H594" t="str">
            <v>Lucan Harriers A.C.</v>
          </cell>
        </row>
        <row r="595">
          <cell r="A595">
            <v>1955</v>
          </cell>
          <cell r="B595">
            <v>346816</v>
          </cell>
          <cell r="C595" t="str">
            <v>4000m F-Under 17</v>
          </cell>
          <cell r="D595" t="str">
            <v>Under 17</v>
          </cell>
          <cell r="E595" t="str">
            <v>Poppy</v>
          </cell>
          <cell r="F595" t="str">
            <v>LYONS KENNEDY</v>
          </cell>
          <cell r="G595" t="str">
            <v>F</v>
          </cell>
          <cell r="H595" t="str">
            <v>Lucan Harriers A.C.</v>
          </cell>
        </row>
        <row r="596">
          <cell r="B596">
            <v>243873</v>
          </cell>
          <cell r="C596" t="str">
            <v>4500m F Under 19</v>
          </cell>
          <cell r="D596" t="str">
            <v>Under 18</v>
          </cell>
          <cell r="E596" t="str">
            <v>Rachel</v>
          </cell>
          <cell r="F596" t="str">
            <v>JEZ</v>
          </cell>
          <cell r="G596" t="str">
            <v>F</v>
          </cell>
          <cell r="H596" t="str">
            <v>Lucan Harriers A.C.</v>
          </cell>
          <cell r="I596">
            <v>29</v>
          </cell>
        </row>
        <row r="597">
          <cell r="B597">
            <v>243873</v>
          </cell>
          <cell r="C597" t="str">
            <v>4500m F U20/Jun</v>
          </cell>
          <cell r="D597" t="str">
            <v>Under 18</v>
          </cell>
          <cell r="E597" t="str">
            <v>Rachel</v>
          </cell>
          <cell r="F597" t="str">
            <v>JEZ</v>
          </cell>
          <cell r="G597" t="str">
            <v>F</v>
          </cell>
          <cell r="H597" t="str">
            <v>Lucan Harriers A.C.</v>
          </cell>
          <cell r="I597">
            <v>29</v>
          </cell>
        </row>
        <row r="598">
          <cell r="B598">
            <v>389164</v>
          </cell>
          <cell r="C598" t="str">
            <v>4500m F Under 19</v>
          </cell>
          <cell r="D598" t="str">
            <v>Under 18</v>
          </cell>
          <cell r="E598" t="str">
            <v>Ana</v>
          </cell>
          <cell r="F598" t="str">
            <v>JONES</v>
          </cell>
          <cell r="G598" t="str">
            <v>F</v>
          </cell>
          <cell r="H598" t="str">
            <v>Lucan Harriers A.C.</v>
          </cell>
          <cell r="I598">
            <v>30</v>
          </cell>
        </row>
        <row r="599">
          <cell r="B599">
            <v>389164</v>
          </cell>
          <cell r="C599" t="str">
            <v>4500m F U20/Jun</v>
          </cell>
          <cell r="D599" t="str">
            <v>Under 18</v>
          </cell>
          <cell r="E599" t="str">
            <v>Ana</v>
          </cell>
          <cell r="F599" t="str">
            <v>JONES</v>
          </cell>
          <cell r="G599" t="str">
            <v>F</v>
          </cell>
          <cell r="H599" t="str">
            <v>Lucan Harriers A.C.</v>
          </cell>
          <cell r="I599">
            <v>30</v>
          </cell>
        </row>
        <row r="600">
          <cell r="B600">
            <v>303523</v>
          </cell>
          <cell r="C600" t="str">
            <v>4500m F Under 19</v>
          </cell>
          <cell r="D600" t="str">
            <v>Under 18</v>
          </cell>
          <cell r="E600" t="str">
            <v>Ellen</v>
          </cell>
          <cell r="F600" t="str">
            <v>KENNY</v>
          </cell>
          <cell r="G600" t="str">
            <v>F</v>
          </cell>
          <cell r="H600" t="str">
            <v>Lucan Harriers A.C.</v>
          </cell>
          <cell r="I600">
            <v>31</v>
          </cell>
        </row>
        <row r="601">
          <cell r="B601">
            <v>289118</v>
          </cell>
          <cell r="C601" t="str">
            <v>4500m F Under 19</v>
          </cell>
          <cell r="D601" t="str">
            <v>Under 18</v>
          </cell>
          <cell r="E601" t="str">
            <v>Muireann</v>
          </cell>
          <cell r="F601" t="str">
            <v>NI BHUACHALLA</v>
          </cell>
          <cell r="G601" t="str">
            <v>F</v>
          </cell>
          <cell r="H601" t="str">
            <v>Lucan Harriers A.C.</v>
          </cell>
          <cell r="I601">
            <v>32</v>
          </cell>
        </row>
        <row r="602">
          <cell r="B602">
            <v>289118</v>
          </cell>
          <cell r="C602" t="str">
            <v>4500m F U20/Jun</v>
          </cell>
          <cell r="D602" t="str">
            <v>Under 18</v>
          </cell>
          <cell r="E602" t="str">
            <v>Muireann</v>
          </cell>
          <cell r="F602" t="str">
            <v>NI BHUACHALLA</v>
          </cell>
          <cell r="G602" t="str">
            <v>F</v>
          </cell>
          <cell r="H602" t="str">
            <v>Lucan Harriers A.C.</v>
          </cell>
          <cell r="I602">
            <v>32</v>
          </cell>
        </row>
        <row r="603">
          <cell r="B603">
            <v>221488</v>
          </cell>
          <cell r="C603" t="str">
            <v>4500m F U20/Jun</v>
          </cell>
          <cell r="D603" t="str">
            <v>Under 20</v>
          </cell>
          <cell r="E603" t="str">
            <v>Isabel</v>
          </cell>
          <cell r="F603" t="str">
            <v>CUFFE</v>
          </cell>
          <cell r="G603" t="str">
            <v>F</v>
          </cell>
          <cell r="H603" t="str">
            <v>Lucan Harriers A.C.</v>
          </cell>
          <cell r="I603">
            <v>28</v>
          </cell>
        </row>
        <row r="604">
          <cell r="A604">
            <v>1935</v>
          </cell>
          <cell r="B604">
            <v>432151</v>
          </cell>
          <cell r="C604" t="str">
            <v>800m F-Under 9</v>
          </cell>
          <cell r="D604" t="str">
            <v>Under 9</v>
          </cell>
          <cell r="E604" t="str">
            <v>Katie</v>
          </cell>
          <cell r="F604" t="str">
            <v>CORCORAN</v>
          </cell>
          <cell r="G604" t="str">
            <v>F</v>
          </cell>
          <cell r="H604" t="str">
            <v>Lucan Harriers A.C.</v>
          </cell>
        </row>
        <row r="605">
          <cell r="A605">
            <v>1936</v>
          </cell>
          <cell r="B605">
            <v>451977</v>
          </cell>
          <cell r="C605" t="str">
            <v>800m F-Under 9</v>
          </cell>
          <cell r="D605" t="str">
            <v>Under 9</v>
          </cell>
          <cell r="E605" t="str">
            <v>Mila</v>
          </cell>
          <cell r="F605" t="str">
            <v>O BRIEN</v>
          </cell>
          <cell r="G605" t="str">
            <v>F</v>
          </cell>
          <cell r="H605" t="str">
            <v>Lucan Harriers A.C.</v>
          </cell>
        </row>
        <row r="606">
          <cell r="A606">
            <v>1937</v>
          </cell>
          <cell r="B606">
            <v>430145</v>
          </cell>
          <cell r="C606" t="str">
            <v>800m F-Under 9</v>
          </cell>
          <cell r="D606" t="str">
            <v>Under 9</v>
          </cell>
          <cell r="E606" t="str">
            <v>Kate</v>
          </cell>
          <cell r="F606" t="str">
            <v>O KEEFFE</v>
          </cell>
          <cell r="G606" t="str">
            <v>F</v>
          </cell>
          <cell r="H606" t="str">
            <v>Lucan Harriers A.C.</v>
          </cell>
        </row>
        <row r="607">
          <cell r="A607">
            <v>1938</v>
          </cell>
          <cell r="B607">
            <v>433623</v>
          </cell>
          <cell r="C607" t="str">
            <v>800m F-Under 9</v>
          </cell>
          <cell r="D607" t="str">
            <v>Under 9</v>
          </cell>
          <cell r="E607" t="str">
            <v>Zoe</v>
          </cell>
          <cell r="F607" t="str">
            <v>SHELLEY</v>
          </cell>
          <cell r="G607" t="str">
            <v>F</v>
          </cell>
          <cell r="H607" t="str">
            <v>Lucan Harriers A.C.</v>
          </cell>
        </row>
        <row r="608">
          <cell r="A608">
            <v>1939</v>
          </cell>
          <cell r="B608">
            <v>433624</v>
          </cell>
          <cell r="C608" t="str">
            <v>800m F-Under 9</v>
          </cell>
          <cell r="D608" t="str">
            <v>Under 9</v>
          </cell>
          <cell r="E608" t="str">
            <v>Hazel</v>
          </cell>
          <cell r="F608" t="str">
            <v>SHELLEY</v>
          </cell>
          <cell r="G608" t="str">
            <v>F</v>
          </cell>
          <cell r="H608" t="str">
            <v>Lucan Harriers A.C.</v>
          </cell>
        </row>
        <row r="609">
          <cell r="A609">
            <v>1973</v>
          </cell>
          <cell r="B609">
            <v>422363</v>
          </cell>
          <cell r="C609" t="str">
            <v>1500m M-Under 11</v>
          </cell>
          <cell r="D609" t="str">
            <v>Under 10</v>
          </cell>
          <cell r="E609" t="str">
            <v>Sam</v>
          </cell>
          <cell r="F609" t="str">
            <v>CLIFFORD</v>
          </cell>
          <cell r="G609" t="str">
            <v>M</v>
          </cell>
          <cell r="H609" t="str">
            <v>Lucan Harriers A.C.</v>
          </cell>
        </row>
        <row r="610">
          <cell r="A610">
            <v>1974</v>
          </cell>
          <cell r="B610">
            <v>399332</v>
          </cell>
          <cell r="C610" t="str">
            <v>1500m M-Under 11</v>
          </cell>
          <cell r="D610" t="str">
            <v>Under 11</v>
          </cell>
          <cell r="E610" t="str">
            <v>Rian</v>
          </cell>
          <cell r="F610" t="str">
            <v>CARLEY</v>
          </cell>
          <cell r="G610" t="str">
            <v>M</v>
          </cell>
          <cell r="H610" t="str">
            <v>Lucan Harriers A.C.</v>
          </cell>
        </row>
        <row r="611">
          <cell r="A611">
            <v>1975</v>
          </cell>
          <cell r="B611">
            <v>494548</v>
          </cell>
          <cell r="C611" t="str">
            <v>1500m M-Under 11</v>
          </cell>
          <cell r="D611" t="str">
            <v>Under 11</v>
          </cell>
          <cell r="E611" t="str">
            <v>Hal</v>
          </cell>
          <cell r="F611" t="str">
            <v>HORAN</v>
          </cell>
          <cell r="G611" t="str">
            <v>M</v>
          </cell>
          <cell r="H611" t="str">
            <v>Lucan Harriers A.C.</v>
          </cell>
        </row>
        <row r="612">
          <cell r="A612">
            <v>1976</v>
          </cell>
          <cell r="B612">
            <v>390560</v>
          </cell>
          <cell r="C612" t="str">
            <v>1500m M-Under 11</v>
          </cell>
          <cell r="D612" t="str">
            <v>Under 11</v>
          </cell>
          <cell r="E612" t="str">
            <v>Sean</v>
          </cell>
          <cell r="F612" t="str">
            <v>KING</v>
          </cell>
          <cell r="G612" t="str">
            <v>M</v>
          </cell>
          <cell r="H612" t="str">
            <v>Lucan Harriers A.C.</v>
          </cell>
        </row>
        <row r="613">
          <cell r="A613">
            <v>1977</v>
          </cell>
          <cell r="B613">
            <v>414526</v>
          </cell>
          <cell r="C613" t="str">
            <v>1500m M-Under 11</v>
          </cell>
          <cell r="D613" t="str">
            <v>Under 11</v>
          </cell>
          <cell r="E613" t="str">
            <v>Charlie</v>
          </cell>
          <cell r="F613" t="str">
            <v>O BRIEN</v>
          </cell>
          <cell r="G613" t="str">
            <v>M</v>
          </cell>
          <cell r="H613" t="str">
            <v>Lucan Harriers A.C.</v>
          </cell>
        </row>
        <row r="614">
          <cell r="A614">
            <v>1978</v>
          </cell>
          <cell r="B614">
            <v>426668</v>
          </cell>
          <cell r="C614" t="str">
            <v>1500m M-Under 11</v>
          </cell>
          <cell r="D614" t="str">
            <v>Under 11</v>
          </cell>
          <cell r="E614" t="str">
            <v>James</v>
          </cell>
          <cell r="F614" t="str">
            <v>REGAN</v>
          </cell>
          <cell r="G614" t="str">
            <v>M</v>
          </cell>
          <cell r="H614" t="str">
            <v>Lucan Harriers A.C.</v>
          </cell>
        </row>
        <row r="615">
          <cell r="A615">
            <v>1979</v>
          </cell>
          <cell r="B615">
            <v>425235</v>
          </cell>
          <cell r="C615" t="str">
            <v>1500m M-Under 11</v>
          </cell>
          <cell r="D615" t="str">
            <v>Under 11</v>
          </cell>
          <cell r="E615" t="str">
            <v>Olatayo</v>
          </cell>
          <cell r="F615" t="str">
            <v>UMANA</v>
          </cell>
          <cell r="G615" t="str">
            <v>M</v>
          </cell>
          <cell r="H615" t="str">
            <v>Lucan Harriers A.C.</v>
          </cell>
        </row>
        <row r="616">
          <cell r="A616">
            <v>1980</v>
          </cell>
          <cell r="B616">
            <v>487496</v>
          </cell>
          <cell r="C616" t="str">
            <v>1500m M-Under 11</v>
          </cell>
          <cell r="D616" t="str">
            <v>Under 11</v>
          </cell>
          <cell r="E616" t="str">
            <v>Conan</v>
          </cell>
          <cell r="F616" t="str">
            <v>YEOMAN</v>
          </cell>
          <cell r="G616" t="str">
            <v>M</v>
          </cell>
          <cell r="H616" t="str">
            <v>Lucan Harriers A.C.</v>
          </cell>
        </row>
        <row r="617">
          <cell r="A617">
            <v>1981</v>
          </cell>
          <cell r="B617">
            <v>494861</v>
          </cell>
          <cell r="C617" t="str">
            <v>2500m M-Under 13</v>
          </cell>
          <cell r="D617" t="str">
            <v>Under 12</v>
          </cell>
          <cell r="E617" t="str">
            <v>Nikodem</v>
          </cell>
          <cell r="F617" t="str">
            <v>AL SRAG</v>
          </cell>
          <cell r="G617" t="str">
            <v>M</v>
          </cell>
          <cell r="H617" t="str">
            <v>Lucan Harriers A.C.</v>
          </cell>
        </row>
        <row r="618">
          <cell r="A618">
            <v>1982</v>
          </cell>
          <cell r="B618">
            <v>389398</v>
          </cell>
          <cell r="C618" t="str">
            <v>2500m M-Under 13</v>
          </cell>
          <cell r="D618" t="str">
            <v>Under 12</v>
          </cell>
          <cell r="E618" t="str">
            <v>Noah</v>
          </cell>
          <cell r="F618" t="str">
            <v>CANO</v>
          </cell>
          <cell r="G618" t="str">
            <v>M</v>
          </cell>
          <cell r="H618" t="str">
            <v>Lucan Harriers A.C.</v>
          </cell>
        </row>
        <row r="619">
          <cell r="A619">
            <v>1983</v>
          </cell>
          <cell r="B619">
            <v>423418</v>
          </cell>
          <cell r="C619" t="str">
            <v>2500m M-Under 13</v>
          </cell>
          <cell r="D619" t="str">
            <v>Under 12</v>
          </cell>
          <cell r="E619" t="str">
            <v>Aj</v>
          </cell>
          <cell r="F619" t="str">
            <v>CLIFFORD</v>
          </cell>
          <cell r="G619" t="str">
            <v>M</v>
          </cell>
          <cell r="H619" t="str">
            <v>Lucan Harriers A.C.</v>
          </cell>
        </row>
        <row r="620">
          <cell r="A620">
            <v>1984</v>
          </cell>
          <cell r="B620">
            <v>399328</v>
          </cell>
          <cell r="C620" t="str">
            <v>2500m M-Under 13</v>
          </cell>
          <cell r="D620" t="str">
            <v>Under 12</v>
          </cell>
          <cell r="E620" t="str">
            <v>Luke</v>
          </cell>
          <cell r="F620" t="str">
            <v>NOLAN</v>
          </cell>
          <cell r="G620" t="str">
            <v>M</v>
          </cell>
          <cell r="H620" t="str">
            <v>Lucan Harriers A.C.</v>
          </cell>
        </row>
        <row r="621">
          <cell r="A621">
            <v>1985</v>
          </cell>
          <cell r="B621">
            <v>494204</v>
          </cell>
          <cell r="C621" t="str">
            <v>2500m M-Under 13</v>
          </cell>
          <cell r="D621" t="str">
            <v>Under 12</v>
          </cell>
          <cell r="E621" t="str">
            <v>Sam</v>
          </cell>
          <cell r="F621" t="str">
            <v>STACEY</v>
          </cell>
          <cell r="G621" t="str">
            <v>M</v>
          </cell>
          <cell r="H621" t="str">
            <v>Lucan Harriers A.C.</v>
          </cell>
        </row>
        <row r="622">
          <cell r="A622">
            <v>1986</v>
          </cell>
          <cell r="B622">
            <v>495251</v>
          </cell>
          <cell r="C622" t="str">
            <v>2500m M-Under 13</v>
          </cell>
          <cell r="D622" t="str">
            <v>Under 12</v>
          </cell>
          <cell r="E622" t="str">
            <v>Devin</v>
          </cell>
          <cell r="F622" t="str">
            <v>TIERNEY</v>
          </cell>
          <cell r="G622" t="str">
            <v>M</v>
          </cell>
          <cell r="H622" t="str">
            <v>Lucan Harriers A.C.</v>
          </cell>
        </row>
        <row r="623">
          <cell r="A623">
            <v>1987</v>
          </cell>
          <cell r="B623">
            <v>351885</v>
          </cell>
          <cell r="C623" t="str">
            <v>2500m M-Under 13</v>
          </cell>
          <cell r="D623" t="str">
            <v>Under 13</v>
          </cell>
          <cell r="E623" t="str">
            <v>David</v>
          </cell>
          <cell r="F623" t="str">
            <v>ABBOTT</v>
          </cell>
          <cell r="G623" t="str">
            <v>M</v>
          </cell>
          <cell r="H623" t="str">
            <v>Lucan Harriers A.C.</v>
          </cell>
        </row>
        <row r="624">
          <cell r="A624">
            <v>1988</v>
          </cell>
          <cell r="B624">
            <v>389397</v>
          </cell>
          <cell r="C624" t="str">
            <v>2500m M-Under 13</v>
          </cell>
          <cell r="D624" t="str">
            <v>Under 13</v>
          </cell>
          <cell r="E624" t="str">
            <v>Arda</v>
          </cell>
          <cell r="F624" t="str">
            <v>HAYES</v>
          </cell>
          <cell r="G624" t="str">
            <v>M</v>
          </cell>
          <cell r="H624" t="str">
            <v>Lucan Harriers A.C.</v>
          </cell>
        </row>
        <row r="625">
          <cell r="A625">
            <v>1989</v>
          </cell>
          <cell r="B625">
            <v>430149</v>
          </cell>
          <cell r="C625" t="str">
            <v>2500m M-Under 13</v>
          </cell>
          <cell r="D625" t="str">
            <v>Under 13</v>
          </cell>
          <cell r="E625" t="str">
            <v>Ben</v>
          </cell>
          <cell r="F625" t="str">
            <v>SHERIDAN</v>
          </cell>
          <cell r="G625" t="str">
            <v>M</v>
          </cell>
          <cell r="H625" t="str">
            <v>Lucan Harriers A.C.</v>
          </cell>
        </row>
        <row r="626">
          <cell r="A626">
            <v>1990</v>
          </cell>
          <cell r="B626">
            <v>326981</v>
          </cell>
          <cell r="C626" t="str">
            <v>3000m  M-Under 15</v>
          </cell>
          <cell r="D626" t="str">
            <v>Under 14</v>
          </cell>
          <cell r="E626" t="str">
            <v>Stephen</v>
          </cell>
          <cell r="F626" t="str">
            <v>ABBOTT</v>
          </cell>
          <cell r="G626" t="str">
            <v>M</v>
          </cell>
          <cell r="H626" t="str">
            <v>Lucan Harriers A.C.</v>
          </cell>
        </row>
        <row r="627">
          <cell r="A627">
            <v>1991</v>
          </cell>
          <cell r="B627">
            <v>364449</v>
          </cell>
          <cell r="C627" t="str">
            <v>3000m  M-Under 15</v>
          </cell>
          <cell r="D627" t="str">
            <v>Under 14</v>
          </cell>
          <cell r="E627" t="str">
            <v>Oscar</v>
          </cell>
          <cell r="F627" t="str">
            <v>KELLY</v>
          </cell>
          <cell r="G627" t="str">
            <v>M</v>
          </cell>
          <cell r="H627" t="str">
            <v>Lucan Harriers A.C.</v>
          </cell>
        </row>
        <row r="628">
          <cell r="A628">
            <v>1992</v>
          </cell>
          <cell r="B628">
            <v>345095</v>
          </cell>
          <cell r="C628" t="str">
            <v>3000m  M-Under 15</v>
          </cell>
          <cell r="D628" t="str">
            <v>Under 14</v>
          </cell>
          <cell r="E628" t="str">
            <v>Senan</v>
          </cell>
          <cell r="F628" t="str">
            <v>SCALLAN</v>
          </cell>
          <cell r="G628" t="str">
            <v>M</v>
          </cell>
          <cell r="H628" t="str">
            <v>Lucan Harriers A.C.</v>
          </cell>
        </row>
        <row r="629">
          <cell r="A629">
            <v>1993</v>
          </cell>
          <cell r="B629">
            <v>289090</v>
          </cell>
          <cell r="C629" t="str">
            <v>4000m M-Under 17</v>
          </cell>
          <cell r="D629" t="str">
            <v>Under 16</v>
          </cell>
          <cell r="E629" t="str">
            <v>Daniel</v>
          </cell>
          <cell r="F629" t="str">
            <v>ABBOTT</v>
          </cell>
          <cell r="G629" t="str">
            <v>M</v>
          </cell>
          <cell r="H629" t="str">
            <v>Lucan Harriers A.C.</v>
          </cell>
        </row>
        <row r="630">
          <cell r="A630">
            <v>1994</v>
          </cell>
          <cell r="B630">
            <v>338333</v>
          </cell>
          <cell r="C630" t="str">
            <v>4000m M-Under 17</v>
          </cell>
          <cell r="D630" t="str">
            <v>Under 16</v>
          </cell>
          <cell r="E630" t="str">
            <v>Elliot</v>
          </cell>
          <cell r="F630" t="str">
            <v>KING</v>
          </cell>
          <cell r="G630" t="str">
            <v>M</v>
          </cell>
          <cell r="H630" t="str">
            <v>Lucan Harriers A.C.</v>
          </cell>
        </row>
        <row r="631">
          <cell r="A631">
            <v>1995</v>
          </cell>
          <cell r="B631">
            <v>289089</v>
          </cell>
          <cell r="C631" t="str">
            <v>4000m M-Under 17</v>
          </cell>
          <cell r="D631" t="str">
            <v>Under 17</v>
          </cell>
          <cell r="E631" t="str">
            <v>Conor</v>
          </cell>
          <cell r="F631" t="str">
            <v>ABBOTT</v>
          </cell>
          <cell r="G631" t="str">
            <v>M</v>
          </cell>
          <cell r="H631" t="str">
            <v>Lucan Harriers A.C.</v>
          </cell>
        </row>
        <row r="632">
          <cell r="A632">
            <v>1996</v>
          </cell>
          <cell r="B632">
            <v>421332</v>
          </cell>
          <cell r="C632" t="str">
            <v>4000m M-Under 17</v>
          </cell>
          <cell r="D632" t="str">
            <v>Under 17</v>
          </cell>
          <cell r="E632" t="str">
            <v>Caden</v>
          </cell>
          <cell r="F632" t="str">
            <v>CRAWFORD</v>
          </cell>
          <cell r="G632" t="str">
            <v>M</v>
          </cell>
          <cell r="H632" t="str">
            <v>Lucan Harriers A.C.</v>
          </cell>
        </row>
        <row r="633">
          <cell r="B633">
            <v>392474</v>
          </cell>
          <cell r="C633" t="str">
            <v>4500m M Under 19</v>
          </cell>
          <cell r="D633" t="str">
            <v>Under 19</v>
          </cell>
          <cell r="E633" t="str">
            <v>Jacob</v>
          </cell>
          <cell r="F633" t="str">
            <v>CIOMEK</v>
          </cell>
          <cell r="G633" t="str">
            <v>M</v>
          </cell>
          <cell r="H633" t="str">
            <v>Lucan Harriers A.C.</v>
          </cell>
          <cell r="I633">
            <v>82</v>
          </cell>
        </row>
        <row r="634">
          <cell r="B634">
            <v>315256</v>
          </cell>
          <cell r="C634" t="str">
            <v>4500m M Under 19</v>
          </cell>
          <cell r="D634" t="str">
            <v>Under 19</v>
          </cell>
          <cell r="E634" t="str">
            <v>Ferdia</v>
          </cell>
          <cell r="F634" t="str">
            <v>MC DONAGH</v>
          </cell>
          <cell r="G634" t="str">
            <v>M</v>
          </cell>
          <cell r="H634" t="str">
            <v>Lucan Harriers A.C.</v>
          </cell>
          <cell r="I634">
            <v>83</v>
          </cell>
        </row>
        <row r="635">
          <cell r="B635">
            <v>315256</v>
          </cell>
          <cell r="C635" t="str">
            <v>4500m M U20/Jun</v>
          </cell>
          <cell r="D635" t="str">
            <v>Under 19</v>
          </cell>
          <cell r="E635" t="str">
            <v>Ferdia</v>
          </cell>
          <cell r="F635" t="str">
            <v>MC DONAGH</v>
          </cell>
          <cell r="G635" t="str">
            <v>M</v>
          </cell>
          <cell r="H635" t="str">
            <v>Lucan Harriers A.C.</v>
          </cell>
          <cell r="I635">
            <v>83</v>
          </cell>
        </row>
        <row r="636">
          <cell r="B636">
            <v>344687</v>
          </cell>
          <cell r="C636" t="str">
            <v>4500m M Under 19</v>
          </cell>
          <cell r="D636" t="str">
            <v>Under 19</v>
          </cell>
          <cell r="E636" t="str">
            <v>Darragh</v>
          </cell>
          <cell r="F636" t="str">
            <v>SCALLAN</v>
          </cell>
          <cell r="G636" t="str">
            <v>M</v>
          </cell>
          <cell r="H636" t="str">
            <v>Lucan Harriers A.C.</v>
          </cell>
          <cell r="I636">
            <v>84</v>
          </cell>
        </row>
        <row r="637">
          <cell r="A637">
            <v>1961</v>
          </cell>
          <cell r="B637">
            <v>456562</v>
          </cell>
          <cell r="C637" t="str">
            <v>800m M-Under 9</v>
          </cell>
          <cell r="D637" t="str">
            <v>Under 8</v>
          </cell>
          <cell r="E637" t="str">
            <v>Nathan</v>
          </cell>
          <cell r="F637" t="str">
            <v>CANO</v>
          </cell>
          <cell r="G637" t="str">
            <v>M</v>
          </cell>
          <cell r="H637" t="str">
            <v>Lucan Harriers A.C.</v>
          </cell>
        </row>
        <row r="638">
          <cell r="A638">
            <v>1962</v>
          </cell>
          <cell r="B638">
            <v>428311</v>
          </cell>
          <cell r="C638" t="str">
            <v>800m M-Under 9</v>
          </cell>
          <cell r="D638" t="str">
            <v>Under 9</v>
          </cell>
          <cell r="E638" t="str">
            <v>Jack</v>
          </cell>
          <cell r="F638" t="str">
            <v>ABBOTT</v>
          </cell>
          <cell r="G638" t="str">
            <v>M</v>
          </cell>
          <cell r="H638" t="str">
            <v>Lucan Harriers A.C.</v>
          </cell>
        </row>
        <row r="639">
          <cell r="A639">
            <v>1963</v>
          </cell>
          <cell r="B639">
            <v>497555</v>
          </cell>
          <cell r="C639" t="str">
            <v>800m M-Under 9</v>
          </cell>
          <cell r="D639" t="str">
            <v>Under 9</v>
          </cell>
          <cell r="E639" t="str">
            <v>Oliwier</v>
          </cell>
          <cell r="F639" t="str">
            <v>AL SRAG</v>
          </cell>
          <cell r="G639" t="str">
            <v>M</v>
          </cell>
          <cell r="H639" t="str">
            <v>Lucan Harriers A.C.</v>
          </cell>
        </row>
        <row r="640">
          <cell r="A640">
            <v>1964</v>
          </cell>
          <cell r="B640">
            <v>489006</v>
          </cell>
          <cell r="C640" t="str">
            <v>800m M-Under 9</v>
          </cell>
          <cell r="D640" t="str">
            <v>Under 9</v>
          </cell>
          <cell r="E640" t="str">
            <v>Shane</v>
          </cell>
          <cell r="F640" t="str">
            <v>BAGNALL</v>
          </cell>
          <cell r="G640" t="str">
            <v>M</v>
          </cell>
          <cell r="H640" t="str">
            <v>Lucan Harriers A.C.</v>
          </cell>
        </row>
        <row r="641">
          <cell r="A641">
            <v>1965</v>
          </cell>
          <cell r="B641">
            <v>497588</v>
          </cell>
          <cell r="C641" t="str">
            <v>800m M-Under 9</v>
          </cell>
          <cell r="D641" t="str">
            <v>Under 9</v>
          </cell>
          <cell r="E641" t="str">
            <v>Brooke</v>
          </cell>
          <cell r="F641" t="str">
            <v>BARRY</v>
          </cell>
          <cell r="G641" t="str">
            <v>F</v>
          </cell>
          <cell r="H641" t="str">
            <v>Lucan Harriers A.C.</v>
          </cell>
        </row>
        <row r="642">
          <cell r="A642">
            <v>1966</v>
          </cell>
          <cell r="B642">
            <v>435007</v>
          </cell>
          <cell r="C642" t="str">
            <v>800m M-Under 9</v>
          </cell>
          <cell r="D642" t="str">
            <v>Under 9</v>
          </cell>
          <cell r="E642" t="str">
            <v>Henry</v>
          </cell>
          <cell r="F642" t="str">
            <v>COLGAN</v>
          </cell>
          <cell r="G642" t="str">
            <v>M</v>
          </cell>
          <cell r="H642" t="str">
            <v>Lucan Harriers A.C.</v>
          </cell>
        </row>
        <row r="643">
          <cell r="A643">
            <v>1967</v>
          </cell>
          <cell r="B643">
            <v>432592</v>
          </cell>
          <cell r="C643" t="str">
            <v>800m M-Under 9</v>
          </cell>
          <cell r="D643" t="str">
            <v>Under 9</v>
          </cell>
          <cell r="E643" t="str">
            <v>Tom</v>
          </cell>
          <cell r="F643" t="str">
            <v>HIGGINS PORTET</v>
          </cell>
          <cell r="G643" t="str">
            <v>M</v>
          </cell>
          <cell r="H643" t="str">
            <v>Lucan Harriers A.C.</v>
          </cell>
        </row>
        <row r="644">
          <cell r="A644">
            <v>1968</v>
          </cell>
          <cell r="B644">
            <v>471254</v>
          </cell>
          <cell r="C644" t="str">
            <v>800m M-Under 9</v>
          </cell>
          <cell r="D644" t="str">
            <v>Under 9</v>
          </cell>
          <cell r="E644" t="str">
            <v>Luke</v>
          </cell>
          <cell r="F644" t="str">
            <v>MC DERMOTT</v>
          </cell>
          <cell r="G644" t="str">
            <v>M</v>
          </cell>
          <cell r="H644" t="str">
            <v>Lucan Harriers A.C.</v>
          </cell>
        </row>
        <row r="645">
          <cell r="A645">
            <v>1969</v>
          </cell>
          <cell r="B645">
            <v>471685</v>
          </cell>
          <cell r="C645" t="str">
            <v>800m M-Under 9</v>
          </cell>
          <cell r="D645" t="str">
            <v>Under 9</v>
          </cell>
          <cell r="E645" t="str">
            <v>Darragh</v>
          </cell>
          <cell r="F645" t="str">
            <v>REGAN</v>
          </cell>
          <cell r="G645" t="str">
            <v>M</v>
          </cell>
          <cell r="H645" t="str">
            <v>Lucan Harriers A.C.</v>
          </cell>
        </row>
        <row r="646">
          <cell r="A646">
            <v>1970</v>
          </cell>
          <cell r="B646">
            <v>457575</v>
          </cell>
          <cell r="C646" t="str">
            <v>800m M-Under 9</v>
          </cell>
          <cell r="D646" t="str">
            <v>Under 9</v>
          </cell>
          <cell r="E646" t="str">
            <v>Zuhan Ricky</v>
          </cell>
          <cell r="F646" t="str">
            <v>SHANG</v>
          </cell>
          <cell r="G646" t="str">
            <v>M</v>
          </cell>
          <cell r="H646" t="str">
            <v>Lucan Harriers A.C.</v>
          </cell>
        </row>
        <row r="647">
          <cell r="A647">
            <v>1971</v>
          </cell>
          <cell r="B647">
            <v>435521</v>
          </cell>
          <cell r="C647" t="str">
            <v>800m M-Under 9</v>
          </cell>
          <cell r="D647" t="str">
            <v>Under 9</v>
          </cell>
          <cell r="E647" t="str">
            <v>Oliver</v>
          </cell>
          <cell r="F647" t="str">
            <v>SMALL</v>
          </cell>
          <cell r="G647" t="str">
            <v>M</v>
          </cell>
          <cell r="H647" t="str">
            <v>Lucan Harriers A.C.</v>
          </cell>
        </row>
        <row r="648">
          <cell r="A648">
            <v>1972</v>
          </cell>
          <cell r="B648">
            <v>463147</v>
          </cell>
          <cell r="C648" t="str">
            <v>800m M-Under 9</v>
          </cell>
          <cell r="D648" t="str">
            <v>Under 9</v>
          </cell>
          <cell r="E648" t="str">
            <v>Conor</v>
          </cell>
          <cell r="F648" t="str">
            <v>TWOMEY</v>
          </cell>
          <cell r="G648" t="str">
            <v>M</v>
          </cell>
          <cell r="H648" t="str">
            <v>Lucan Harriers A.C.</v>
          </cell>
        </row>
        <row r="649">
          <cell r="A649">
            <v>2000</v>
          </cell>
          <cell r="B649">
            <v>442094</v>
          </cell>
          <cell r="C649" t="str">
            <v>800m M-Under 9</v>
          </cell>
          <cell r="D649" t="str">
            <v>Under 8</v>
          </cell>
          <cell r="E649" t="str">
            <v>Sam</v>
          </cell>
          <cell r="F649" t="str">
            <v>BRADY</v>
          </cell>
          <cell r="G649" t="str">
            <v>M</v>
          </cell>
          <cell r="H649" t="str">
            <v>Lusk A.C.</v>
          </cell>
        </row>
        <row r="650">
          <cell r="A650">
            <v>2001</v>
          </cell>
          <cell r="B650">
            <v>449654</v>
          </cell>
          <cell r="C650" t="str">
            <v>800m M-Under 9</v>
          </cell>
          <cell r="D650" t="str">
            <v>Under 8</v>
          </cell>
          <cell r="E650" t="str">
            <v>Noah Yeshvin</v>
          </cell>
          <cell r="F650" t="str">
            <v>FOOLKOAREE</v>
          </cell>
          <cell r="G650" t="str">
            <v>M</v>
          </cell>
          <cell r="H650" t="str">
            <v>Lusk A.C.</v>
          </cell>
        </row>
        <row r="651">
          <cell r="A651">
            <v>2002</v>
          </cell>
          <cell r="B651">
            <v>470644</v>
          </cell>
          <cell r="C651" t="str">
            <v>800m M-Under 9</v>
          </cell>
          <cell r="D651" t="str">
            <v>Under 8</v>
          </cell>
          <cell r="E651" t="str">
            <v>Joshua</v>
          </cell>
          <cell r="F651" t="str">
            <v>GEOGHEGAN</v>
          </cell>
          <cell r="G651" t="str">
            <v>M</v>
          </cell>
          <cell r="H651" t="str">
            <v>Lusk A.C.</v>
          </cell>
        </row>
        <row r="652">
          <cell r="A652">
            <v>2003</v>
          </cell>
          <cell r="B652">
            <v>470795</v>
          </cell>
          <cell r="C652" t="str">
            <v>800m M-Under 9</v>
          </cell>
          <cell r="D652" t="str">
            <v>Under 9</v>
          </cell>
          <cell r="E652" t="str">
            <v>Fletcher</v>
          </cell>
          <cell r="F652" t="str">
            <v>JOHNSON</v>
          </cell>
          <cell r="G652" t="str">
            <v>M</v>
          </cell>
          <cell r="H652" t="str">
            <v>Lusk A.C.</v>
          </cell>
        </row>
        <row r="653">
          <cell r="A653">
            <v>2004</v>
          </cell>
          <cell r="B653">
            <v>448746</v>
          </cell>
          <cell r="C653" t="str">
            <v>1500m F-Under 11</v>
          </cell>
          <cell r="D653" t="str">
            <v>Under 11</v>
          </cell>
          <cell r="E653" t="str">
            <v>Liadain</v>
          </cell>
          <cell r="F653" t="str">
            <v>O SHEA</v>
          </cell>
          <cell r="G653" t="str">
            <v>F</v>
          </cell>
          <cell r="H653" t="str">
            <v>Marino A.C.</v>
          </cell>
        </row>
        <row r="654">
          <cell r="A654">
            <v>2005</v>
          </cell>
          <cell r="B654">
            <v>458468</v>
          </cell>
          <cell r="C654" t="str">
            <v>1500m F-Under 11</v>
          </cell>
          <cell r="D654" t="str">
            <v>Under 11</v>
          </cell>
          <cell r="E654" t="str">
            <v>Robyn</v>
          </cell>
          <cell r="F654" t="str">
            <v>VANCE</v>
          </cell>
          <cell r="G654" t="str">
            <v>F</v>
          </cell>
          <cell r="H654" t="str">
            <v>Marino A.C.</v>
          </cell>
        </row>
        <row r="655">
          <cell r="A655">
            <v>2006</v>
          </cell>
          <cell r="B655">
            <v>409406</v>
          </cell>
          <cell r="C655" t="str">
            <v>2500m F-Under 13</v>
          </cell>
          <cell r="D655" t="str">
            <v>Under 13</v>
          </cell>
          <cell r="E655" t="str">
            <v>Aisling</v>
          </cell>
          <cell r="F655" t="str">
            <v>HEARNE</v>
          </cell>
          <cell r="G655" t="str">
            <v>F</v>
          </cell>
          <cell r="H655" t="str">
            <v>Marino A.C.</v>
          </cell>
        </row>
        <row r="656">
          <cell r="A656">
            <v>2007</v>
          </cell>
          <cell r="B656">
            <v>423371</v>
          </cell>
          <cell r="C656" t="str">
            <v>2500m F-Under 13</v>
          </cell>
          <cell r="D656" t="str">
            <v>Under 13</v>
          </cell>
          <cell r="E656" t="str">
            <v>Lauren</v>
          </cell>
          <cell r="F656" t="str">
            <v>VANCE</v>
          </cell>
          <cell r="G656" t="str">
            <v>F</v>
          </cell>
          <cell r="H656" t="str">
            <v>Marino A.C.</v>
          </cell>
        </row>
        <row r="657">
          <cell r="A657">
            <v>2008</v>
          </cell>
          <cell r="B657">
            <v>498525</v>
          </cell>
          <cell r="C657" t="str">
            <v>3000m  F-Under 15</v>
          </cell>
          <cell r="D657" t="str">
            <v>Under 14</v>
          </cell>
          <cell r="E657" t="str">
            <v>Dakota</v>
          </cell>
          <cell r="F657" t="str">
            <v>MURDIFF</v>
          </cell>
          <cell r="G657" t="str">
            <v>F</v>
          </cell>
          <cell r="H657" t="str">
            <v>Marino A.C.</v>
          </cell>
        </row>
        <row r="658">
          <cell r="A658">
            <v>2010</v>
          </cell>
          <cell r="B658">
            <v>497511</v>
          </cell>
          <cell r="C658" t="str">
            <v>1500m M-Under 11</v>
          </cell>
          <cell r="D658" t="str">
            <v>Under 11</v>
          </cell>
          <cell r="E658" t="str">
            <v>Reese</v>
          </cell>
          <cell r="F658" t="str">
            <v>CLEARY</v>
          </cell>
          <cell r="G658" t="str">
            <v>M</v>
          </cell>
          <cell r="H658" t="str">
            <v>Marino A.C.</v>
          </cell>
        </row>
        <row r="659">
          <cell r="A659">
            <v>2011</v>
          </cell>
          <cell r="B659">
            <v>474425</v>
          </cell>
          <cell r="C659" t="str">
            <v>1500m M-Under 11</v>
          </cell>
          <cell r="D659" t="str">
            <v>Under 11</v>
          </cell>
          <cell r="E659" t="str">
            <v>Ruairi</v>
          </cell>
          <cell r="F659" t="str">
            <v>MC MENAMIN</v>
          </cell>
          <cell r="G659" t="str">
            <v>M</v>
          </cell>
          <cell r="H659" t="str">
            <v>Marino A.C.</v>
          </cell>
        </row>
        <row r="660">
          <cell r="A660">
            <v>2009</v>
          </cell>
          <cell r="B660">
            <v>498516</v>
          </cell>
          <cell r="C660" t="str">
            <v>800m M-Under 9</v>
          </cell>
          <cell r="D660" t="str">
            <v>Under 9</v>
          </cell>
          <cell r="E660" t="str">
            <v>Naoise</v>
          </cell>
          <cell r="F660" t="str">
            <v>MURRAY</v>
          </cell>
          <cell r="G660" t="str">
            <v>M</v>
          </cell>
          <cell r="H660" t="str">
            <v>Marino A.C.</v>
          </cell>
        </row>
        <row r="661">
          <cell r="A661">
            <v>2022</v>
          </cell>
          <cell r="B661">
            <v>434933</v>
          </cell>
          <cell r="C661" t="str">
            <v>1500m F-Under 11</v>
          </cell>
          <cell r="D661" t="str">
            <v>Under 11</v>
          </cell>
          <cell r="E661" t="str">
            <v>Emily</v>
          </cell>
          <cell r="F661" t="str">
            <v>BRADY</v>
          </cell>
          <cell r="G661" t="str">
            <v>F</v>
          </cell>
          <cell r="H661" t="str">
            <v>Metro/St. Brigids A.C.</v>
          </cell>
        </row>
        <row r="662">
          <cell r="A662">
            <v>2023</v>
          </cell>
          <cell r="B662">
            <v>443199</v>
          </cell>
          <cell r="C662" t="str">
            <v>1500m F-Under 11</v>
          </cell>
          <cell r="D662" t="str">
            <v>Under 11</v>
          </cell>
          <cell r="E662" t="str">
            <v>Kate</v>
          </cell>
          <cell r="F662" t="str">
            <v>CORBETT</v>
          </cell>
          <cell r="G662" t="str">
            <v>F</v>
          </cell>
          <cell r="H662" t="str">
            <v>Metro/St. Brigids A.C.</v>
          </cell>
        </row>
        <row r="663">
          <cell r="A663">
            <v>2024</v>
          </cell>
          <cell r="B663">
            <v>480927</v>
          </cell>
          <cell r="C663" t="str">
            <v>1500m F-Under 11</v>
          </cell>
          <cell r="D663" t="str">
            <v>Under 11</v>
          </cell>
          <cell r="E663" t="str">
            <v>Sarah</v>
          </cell>
          <cell r="F663" t="str">
            <v>DOYLE</v>
          </cell>
          <cell r="G663" t="str">
            <v>F</v>
          </cell>
          <cell r="H663" t="str">
            <v>Metro/St. Brigids A.C.</v>
          </cell>
        </row>
        <row r="664">
          <cell r="A664">
            <v>2025</v>
          </cell>
          <cell r="B664">
            <v>419419</v>
          </cell>
          <cell r="C664" t="str">
            <v>1500m F-Under 11</v>
          </cell>
          <cell r="D664" t="str">
            <v>Under 11</v>
          </cell>
          <cell r="E664" t="str">
            <v>Éabha</v>
          </cell>
          <cell r="F664" t="str">
            <v>FLANAGAN</v>
          </cell>
          <cell r="G664" t="str">
            <v>F</v>
          </cell>
          <cell r="H664" t="str">
            <v>Metro/St. Brigids A.C.</v>
          </cell>
        </row>
        <row r="665">
          <cell r="A665">
            <v>2026</v>
          </cell>
          <cell r="B665">
            <v>453485</v>
          </cell>
          <cell r="C665" t="str">
            <v>1500m F-Under 11</v>
          </cell>
          <cell r="D665" t="str">
            <v>Under 11</v>
          </cell>
          <cell r="E665" t="str">
            <v>Hannah</v>
          </cell>
          <cell r="F665" t="str">
            <v>HUNTER</v>
          </cell>
          <cell r="G665" t="str">
            <v>F</v>
          </cell>
          <cell r="H665" t="str">
            <v>Metro/St. Brigids A.C.</v>
          </cell>
        </row>
        <row r="666">
          <cell r="A666">
            <v>2027</v>
          </cell>
          <cell r="B666">
            <v>419155</v>
          </cell>
          <cell r="C666" t="str">
            <v>1500m F-Under 11</v>
          </cell>
          <cell r="D666" t="str">
            <v>Under 11</v>
          </cell>
          <cell r="E666" t="str">
            <v>Aoife</v>
          </cell>
          <cell r="F666" t="str">
            <v>KELLY</v>
          </cell>
          <cell r="G666" t="str">
            <v>F</v>
          </cell>
          <cell r="H666" t="str">
            <v>Metro/St. Brigids A.C.</v>
          </cell>
        </row>
        <row r="667">
          <cell r="A667">
            <v>2028</v>
          </cell>
          <cell r="B667">
            <v>433329</v>
          </cell>
          <cell r="C667" t="str">
            <v>1500m F-Under 11</v>
          </cell>
          <cell r="D667" t="str">
            <v>Under 11</v>
          </cell>
          <cell r="E667" t="str">
            <v>Ella</v>
          </cell>
          <cell r="F667" t="str">
            <v>KELLY</v>
          </cell>
          <cell r="G667" t="str">
            <v>F</v>
          </cell>
          <cell r="H667" t="str">
            <v>Metro/St. Brigids A.C.</v>
          </cell>
        </row>
        <row r="668">
          <cell r="A668">
            <v>2029</v>
          </cell>
          <cell r="B668">
            <v>499488</v>
          </cell>
          <cell r="C668" t="str">
            <v>1500m F-Under 11</v>
          </cell>
          <cell r="D668" t="str">
            <v>Under 11</v>
          </cell>
          <cell r="E668" t="str">
            <v>Lexi</v>
          </cell>
          <cell r="F668" t="str">
            <v>MALONEY</v>
          </cell>
          <cell r="G668" t="str">
            <v>F</v>
          </cell>
          <cell r="H668" t="str">
            <v>Metro/St. Brigids A.C.</v>
          </cell>
        </row>
        <row r="669">
          <cell r="A669">
            <v>2030</v>
          </cell>
          <cell r="B669">
            <v>445213</v>
          </cell>
          <cell r="C669" t="str">
            <v>1500m F-Under 11</v>
          </cell>
          <cell r="D669" t="str">
            <v>Under 11</v>
          </cell>
          <cell r="E669" t="str">
            <v>Caoimhe</v>
          </cell>
          <cell r="F669" t="str">
            <v>MONAHAN</v>
          </cell>
          <cell r="G669" t="str">
            <v>F</v>
          </cell>
          <cell r="H669" t="str">
            <v>Metro/St. Brigids A.C.</v>
          </cell>
        </row>
        <row r="670">
          <cell r="A670">
            <v>2031</v>
          </cell>
          <cell r="B670">
            <v>473321</v>
          </cell>
          <cell r="C670" t="str">
            <v>1500m F-Under 11</v>
          </cell>
          <cell r="D670" t="str">
            <v>Under 11</v>
          </cell>
          <cell r="E670" t="str">
            <v>Yana</v>
          </cell>
          <cell r="F670" t="str">
            <v>MORAN</v>
          </cell>
          <cell r="G670" t="str">
            <v>F</v>
          </cell>
          <cell r="H670" t="str">
            <v>Metro/St. Brigids A.C.</v>
          </cell>
        </row>
        <row r="671">
          <cell r="A671">
            <v>2032</v>
          </cell>
          <cell r="B671">
            <v>477510</v>
          </cell>
          <cell r="C671" t="str">
            <v>1500m F-Under 11</v>
          </cell>
          <cell r="D671" t="str">
            <v>Under 11</v>
          </cell>
          <cell r="E671" t="str">
            <v>Maria</v>
          </cell>
          <cell r="F671" t="str">
            <v>NEYLON</v>
          </cell>
          <cell r="G671" t="str">
            <v>F</v>
          </cell>
          <cell r="H671" t="str">
            <v>Metro/St. Brigids A.C.</v>
          </cell>
        </row>
        <row r="672">
          <cell r="A672">
            <v>2033</v>
          </cell>
          <cell r="B672">
            <v>419580</v>
          </cell>
          <cell r="C672" t="str">
            <v>1500m F-Under 11</v>
          </cell>
          <cell r="D672" t="str">
            <v>Under 11</v>
          </cell>
          <cell r="E672" t="str">
            <v>Sophie</v>
          </cell>
          <cell r="F672" t="str">
            <v>O'NEILL</v>
          </cell>
          <cell r="G672" t="str">
            <v>F</v>
          </cell>
          <cell r="H672" t="str">
            <v>Metro/St. Brigids A.C.</v>
          </cell>
        </row>
        <row r="673">
          <cell r="A673">
            <v>2034</v>
          </cell>
          <cell r="B673">
            <v>422834</v>
          </cell>
          <cell r="C673" t="str">
            <v>1500m F-Under 11</v>
          </cell>
          <cell r="D673" t="str">
            <v>Under 11</v>
          </cell>
          <cell r="E673" t="str">
            <v>Lily</v>
          </cell>
          <cell r="F673" t="str">
            <v>ROBINSON</v>
          </cell>
          <cell r="G673" t="str">
            <v>F</v>
          </cell>
          <cell r="H673" t="str">
            <v>Metro/St. Brigids A.C.</v>
          </cell>
        </row>
        <row r="674">
          <cell r="A674">
            <v>2035</v>
          </cell>
          <cell r="B674">
            <v>484031</v>
          </cell>
          <cell r="C674" t="str">
            <v>1500m F-Under 11</v>
          </cell>
          <cell r="D674" t="str">
            <v>Under 11</v>
          </cell>
          <cell r="E674" t="str">
            <v>Sana</v>
          </cell>
          <cell r="F674" t="str">
            <v>SENTHILKUMAR</v>
          </cell>
          <cell r="G674" t="str">
            <v>F</v>
          </cell>
          <cell r="H674" t="str">
            <v>Metro/St. Brigids A.C.</v>
          </cell>
        </row>
        <row r="675">
          <cell r="A675">
            <v>2036</v>
          </cell>
          <cell r="B675">
            <v>442680</v>
          </cell>
          <cell r="C675" t="str">
            <v>1500m F-Under 11</v>
          </cell>
          <cell r="D675" t="str">
            <v>Under 11</v>
          </cell>
          <cell r="E675" t="str">
            <v>Olivia</v>
          </cell>
          <cell r="F675" t="str">
            <v>TURLEY</v>
          </cell>
          <cell r="G675" t="str">
            <v>F</v>
          </cell>
          <cell r="H675" t="str">
            <v>Metro/St. Brigids A.C.</v>
          </cell>
        </row>
        <row r="676">
          <cell r="A676">
            <v>2037</v>
          </cell>
          <cell r="B676">
            <v>430266</v>
          </cell>
          <cell r="C676" t="str">
            <v>2500m F-Under 13</v>
          </cell>
          <cell r="D676" t="str">
            <v>Under 13</v>
          </cell>
          <cell r="E676" t="str">
            <v>Ava</v>
          </cell>
          <cell r="F676" t="str">
            <v>DUCKETT</v>
          </cell>
          <cell r="G676" t="str">
            <v>F</v>
          </cell>
          <cell r="H676" t="str">
            <v>Metro/St. Brigids A.C.</v>
          </cell>
        </row>
        <row r="677">
          <cell r="A677">
            <v>2038</v>
          </cell>
          <cell r="B677">
            <v>414166</v>
          </cell>
          <cell r="C677" t="str">
            <v>2500m F-Under 13</v>
          </cell>
          <cell r="D677" t="str">
            <v>Under 13</v>
          </cell>
          <cell r="E677" t="str">
            <v>Sadhbh</v>
          </cell>
          <cell r="F677" t="str">
            <v>FLANAGAN</v>
          </cell>
          <cell r="G677" t="str">
            <v>F</v>
          </cell>
          <cell r="H677" t="str">
            <v>Metro/St. Brigids A.C.</v>
          </cell>
        </row>
        <row r="678">
          <cell r="A678">
            <v>2039</v>
          </cell>
          <cell r="B678">
            <v>384340</v>
          </cell>
          <cell r="C678" t="str">
            <v>2500m F-Under 13</v>
          </cell>
          <cell r="D678" t="str">
            <v>Under 13</v>
          </cell>
          <cell r="E678" t="str">
            <v>Isla</v>
          </cell>
          <cell r="F678" t="str">
            <v>GORMAN</v>
          </cell>
          <cell r="G678" t="str">
            <v>F</v>
          </cell>
          <cell r="H678" t="str">
            <v>Metro/St. Brigids A.C.</v>
          </cell>
        </row>
        <row r="679">
          <cell r="A679">
            <v>2040</v>
          </cell>
          <cell r="B679">
            <v>392023</v>
          </cell>
          <cell r="C679" t="str">
            <v>2500m F-Under 13</v>
          </cell>
          <cell r="D679" t="str">
            <v>Under 13</v>
          </cell>
          <cell r="E679" t="str">
            <v>Éabha</v>
          </cell>
          <cell r="F679" t="str">
            <v>HURLEY</v>
          </cell>
          <cell r="G679" t="str">
            <v>F</v>
          </cell>
          <cell r="H679" t="str">
            <v>Metro/St. Brigids A.C.</v>
          </cell>
        </row>
        <row r="680">
          <cell r="A680">
            <v>2041</v>
          </cell>
          <cell r="B680">
            <v>400387</v>
          </cell>
          <cell r="C680" t="str">
            <v>2500m F-Under 13</v>
          </cell>
          <cell r="D680" t="str">
            <v>Under 13</v>
          </cell>
          <cell r="E680" t="str">
            <v>Julia</v>
          </cell>
          <cell r="F680" t="str">
            <v>LASICA</v>
          </cell>
          <cell r="G680" t="str">
            <v>F</v>
          </cell>
          <cell r="H680" t="str">
            <v>Metro/St. Brigids A.C.</v>
          </cell>
        </row>
        <row r="681">
          <cell r="A681">
            <v>2042</v>
          </cell>
          <cell r="B681">
            <v>384344</v>
          </cell>
          <cell r="C681" t="str">
            <v>2500m F-Under 13</v>
          </cell>
          <cell r="D681" t="str">
            <v>Under 13</v>
          </cell>
          <cell r="E681" t="str">
            <v>Zoë</v>
          </cell>
          <cell r="F681" t="str">
            <v>MCCONVILLE</v>
          </cell>
          <cell r="G681" t="str">
            <v>F</v>
          </cell>
          <cell r="H681" t="str">
            <v>Metro/St. Brigids A.C.</v>
          </cell>
        </row>
        <row r="682">
          <cell r="A682">
            <v>2043</v>
          </cell>
          <cell r="B682">
            <v>419546</v>
          </cell>
          <cell r="C682" t="str">
            <v>2500m F-Under 13</v>
          </cell>
          <cell r="D682" t="str">
            <v>Under 13</v>
          </cell>
          <cell r="E682" t="str">
            <v>Annie</v>
          </cell>
          <cell r="F682" t="str">
            <v>MCMENAMIN</v>
          </cell>
          <cell r="G682" t="str">
            <v>F</v>
          </cell>
          <cell r="H682" t="str">
            <v>Metro/St. Brigids A.C.</v>
          </cell>
        </row>
        <row r="683">
          <cell r="A683">
            <v>2044</v>
          </cell>
          <cell r="B683">
            <v>442353</v>
          </cell>
          <cell r="C683" t="str">
            <v>2500m F-Under 13</v>
          </cell>
          <cell r="D683" t="str">
            <v>Under 13</v>
          </cell>
          <cell r="E683" t="str">
            <v>Hannah</v>
          </cell>
          <cell r="F683" t="str">
            <v>NOLAN</v>
          </cell>
          <cell r="G683" t="str">
            <v>F</v>
          </cell>
          <cell r="H683" t="str">
            <v>Metro/St. Brigids A.C.</v>
          </cell>
        </row>
        <row r="684">
          <cell r="A684">
            <v>2045</v>
          </cell>
          <cell r="B684">
            <v>442908</v>
          </cell>
          <cell r="C684" t="str">
            <v>2500m F-Under 13</v>
          </cell>
          <cell r="D684" t="str">
            <v>Under 13</v>
          </cell>
          <cell r="E684" t="str">
            <v>Orlaith</v>
          </cell>
          <cell r="F684" t="str">
            <v>O REILLY</v>
          </cell>
          <cell r="G684" t="str">
            <v>F</v>
          </cell>
          <cell r="H684" t="str">
            <v>Metro/St. Brigids A.C.</v>
          </cell>
        </row>
        <row r="685">
          <cell r="A685">
            <v>2046</v>
          </cell>
          <cell r="B685">
            <v>384359</v>
          </cell>
          <cell r="C685" t="str">
            <v>2500m F-Under 13</v>
          </cell>
          <cell r="D685" t="str">
            <v>Under 13</v>
          </cell>
          <cell r="E685" t="str">
            <v>Julie</v>
          </cell>
          <cell r="F685" t="str">
            <v>POWER</v>
          </cell>
          <cell r="G685" t="str">
            <v>F</v>
          </cell>
          <cell r="H685" t="str">
            <v>Metro/St. Brigids A.C.</v>
          </cell>
        </row>
        <row r="686">
          <cell r="A686">
            <v>2047</v>
          </cell>
          <cell r="B686">
            <v>391128</v>
          </cell>
          <cell r="C686" t="str">
            <v>3000m  F-Under 15</v>
          </cell>
          <cell r="D686" t="str">
            <v>Under 14</v>
          </cell>
          <cell r="E686" t="str">
            <v>Aoibheann</v>
          </cell>
          <cell r="F686" t="str">
            <v>GARDINER</v>
          </cell>
          <cell r="G686" t="str">
            <v>F</v>
          </cell>
          <cell r="H686" t="str">
            <v>Metro/St. Brigids A.C.</v>
          </cell>
        </row>
        <row r="687">
          <cell r="A687">
            <v>2048</v>
          </cell>
          <cell r="B687">
            <v>390081</v>
          </cell>
          <cell r="C687" t="str">
            <v>3000m  F-Under 15</v>
          </cell>
          <cell r="D687" t="str">
            <v>Under 15</v>
          </cell>
          <cell r="E687" t="str">
            <v>Isabella</v>
          </cell>
          <cell r="F687" t="str">
            <v>MCMORROW</v>
          </cell>
          <cell r="G687" t="str">
            <v>F</v>
          </cell>
          <cell r="H687" t="str">
            <v>Metro/St. Brigids A.C.</v>
          </cell>
        </row>
        <row r="688">
          <cell r="A688">
            <v>2049</v>
          </cell>
          <cell r="B688">
            <v>352335</v>
          </cell>
          <cell r="C688" t="str">
            <v>3000m  F-Under 15</v>
          </cell>
          <cell r="D688" t="str">
            <v>Under 15</v>
          </cell>
          <cell r="E688" t="str">
            <v>Aisling</v>
          </cell>
          <cell r="F688" t="str">
            <v>O BRIEN</v>
          </cell>
          <cell r="G688" t="str">
            <v>F</v>
          </cell>
          <cell r="H688" t="str">
            <v>Metro/St. Brigids A.C.</v>
          </cell>
        </row>
        <row r="689">
          <cell r="A689">
            <v>2050</v>
          </cell>
          <cell r="B689">
            <v>352334</v>
          </cell>
          <cell r="C689" t="str">
            <v>3000m  F-Under 15</v>
          </cell>
          <cell r="D689" t="str">
            <v>Under 15</v>
          </cell>
          <cell r="E689" t="str">
            <v>Patrice</v>
          </cell>
          <cell r="F689" t="str">
            <v>O'DWYER</v>
          </cell>
          <cell r="G689" t="str">
            <v>F</v>
          </cell>
          <cell r="H689" t="str">
            <v>Metro/St. Brigids A.C.</v>
          </cell>
        </row>
        <row r="690">
          <cell r="A690">
            <v>2051</v>
          </cell>
          <cell r="B690">
            <v>332869</v>
          </cell>
          <cell r="C690" t="str">
            <v>3000m  F-Under 15</v>
          </cell>
          <cell r="D690" t="str">
            <v>Under 15</v>
          </cell>
          <cell r="E690" t="str">
            <v>Ciara</v>
          </cell>
          <cell r="F690" t="str">
            <v>WILLIAMS</v>
          </cell>
          <cell r="G690" t="str">
            <v>F</v>
          </cell>
          <cell r="H690" t="str">
            <v>Metro/St. Brigids A.C.</v>
          </cell>
        </row>
        <row r="691">
          <cell r="A691">
            <v>2052</v>
          </cell>
          <cell r="B691">
            <v>331069</v>
          </cell>
          <cell r="C691" t="str">
            <v>4000m F-Under 17</v>
          </cell>
          <cell r="D691" t="str">
            <v>Under 16</v>
          </cell>
          <cell r="E691" t="str">
            <v>Ella</v>
          </cell>
          <cell r="F691" t="str">
            <v>FERRU</v>
          </cell>
          <cell r="G691" t="str">
            <v>F</v>
          </cell>
          <cell r="H691" t="str">
            <v>Metro/St. Brigids A.C.</v>
          </cell>
        </row>
        <row r="692">
          <cell r="A692">
            <v>2053</v>
          </cell>
          <cell r="B692">
            <v>347916</v>
          </cell>
          <cell r="C692" t="str">
            <v>4000m F-Under 17</v>
          </cell>
          <cell r="D692" t="str">
            <v>Under 16</v>
          </cell>
          <cell r="E692" t="str">
            <v>Cara</v>
          </cell>
          <cell r="F692" t="str">
            <v>GORMAN</v>
          </cell>
          <cell r="G692" t="str">
            <v>F</v>
          </cell>
          <cell r="H692" t="str">
            <v>Metro/St. Brigids A.C.</v>
          </cell>
        </row>
        <row r="693">
          <cell r="A693">
            <v>2054</v>
          </cell>
          <cell r="B693">
            <v>347917</v>
          </cell>
          <cell r="C693" t="str">
            <v>4000m F-Under 17</v>
          </cell>
          <cell r="D693" t="str">
            <v>Under 16</v>
          </cell>
          <cell r="E693" t="str">
            <v>Laoise</v>
          </cell>
          <cell r="F693" t="str">
            <v>GORMAN</v>
          </cell>
          <cell r="G693" t="str">
            <v>F</v>
          </cell>
          <cell r="H693" t="str">
            <v>Metro/St. Brigids A.C.</v>
          </cell>
        </row>
        <row r="694">
          <cell r="A694">
            <v>2055</v>
          </cell>
          <cell r="B694">
            <v>339796</v>
          </cell>
          <cell r="C694" t="str">
            <v>4000m F-Under 17</v>
          </cell>
          <cell r="D694" t="str">
            <v>Under 16</v>
          </cell>
          <cell r="E694" t="str">
            <v>Leah</v>
          </cell>
          <cell r="F694" t="str">
            <v>O CALLAGHAN</v>
          </cell>
          <cell r="G694" t="str">
            <v>F</v>
          </cell>
          <cell r="H694" t="str">
            <v>Metro/St. Brigids A.C.</v>
          </cell>
        </row>
        <row r="695">
          <cell r="B695">
            <v>327243</v>
          </cell>
          <cell r="C695" t="str">
            <v>4500m F Under 19</v>
          </cell>
          <cell r="D695" t="str">
            <v>Under 19</v>
          </cell>
          <cell r="E695" t="str">
            <v>Leia</v>
          </cell>
          <cell r="F695" t="str">
            <v>RYAN</v>
          </cell>
          <cell r="G695" t="str">
            <v>F</v>
          </cell>
          <cell r="H695" t="str">
            <v>Metro/St. Brigids A.C.</v>
          </cell>
          <cell r="I695">
            <v>34</v>
          </cell>
        </row>
        <row r="696">
          <cell r="B696">
            <v>327243</v>
          </cell>
          <cell r="C696" t="str">
            <v>4500m F U20/Jun</v>
          </cell>
          <cell r="D696" t="str">
            <v>Under 19</v>
          </cell>
          <cell r="E696" t="str">
            <v>Leia</v>
          </cell>
          <cell r="F696" t="str">
            <v>RYAN</v>
          </cell>
          <cell r="G696" t="str">
            <v>F</v>
          </cell>
          <cell r="H696" t="str">
            <v>Metro/St. Brigids A.C.</v>
          </cell>
          <cell r="I696">
            <v>34</v>
          </cell>
        </row>
        <row r="697">
          <cell r="B697">
            <v>200045</v>
          </cell>
          <cell r="C697" t="str">
            <v>4500m F U20/Jun</v>
          </cell>
          <cell r="D697" t="str">
            <v>Under 20</v>
          </cell>
          <cell r="E697" t="str">
            <v>Cara</v>
          </cell>
          <cell r="F697" t="str">
            <v>MOHAN</v>
          </cell>
          <cell r="G697" t="str">
            <v>F</v>
          </cell>
          <cell r="H697" t="str">
            <v>Metro/St. Brigids A.C.</v>
          </cell>
          <cell r="I697">
            <v>33</v>
          </cell>
        </row>
        <row r="698">
          <cell r="A698">
            <v>2012</v>
          </cell>
          <cell r="B698">
            <v>471902</v>
          </cell>
          <cell r="C698" t="str">
            <v>800m F-Under 9</v>
          </cell>
          <cell r="D698" t="str">
            <v>Under 9</v>
          </cell>
          <cell r="E698" t="str">
            <v>Leah</v>
          </cell>
          <cell r="F698" t="str">
            <v>COSTINAS</v>
          </cell>
          <cell r="G698" t="str">
            <v>F</v>
          </cell>
          <cell r="H698" t="str">
            <v>Metro/St. Brigids A.C.</v>
          </cell>
        </row>
        <row r="699">
          <cell r="A699">
            <v>2013</v>
          </cell>
          <cell r="B699">
            <v>471571</v>
          </cell>
          <cell r="C699" t="str">
            <v>800m F-Under 9</v>
          </cell>
          <cell r="D699" t="str">
            <v>Under 9</v>
          </cell>
          <cell r="E699" t="str">
            <v>Harper</v>
          </cell>
          <cell r="F699" t="str">
            <v>DUNNE</v>
          </cell>
          <cell r="G699" t="str">
            <v>F</v>
          </cell>
          <cell r="H699" t="str">
            <v>Metro/St. Brigids A.C.</v>
          </cell>
        </row>
        <row r="700">
          <cell r="A700">
            <v>2014</v>
          </cell>
          <cell r="B700">
            <v>472247</v>
          </cell>
          <cell r="C700" t="str">
            <v>800m F-Under 9</v>
          </cell>
          <cell r="D700" t="str">
            <v>Under 9</v>
          </cell>
          <cell r="E700" t="str">
            <v>Nicole</v>
          </cell>
          <cell r="F700" t="str">
            <v>FOX</v>
          </cell>
          <cell r="G700" t="str">
            <v>F</v>
          </cell>
          <cell r="H700" t="str">
            <v>Metro/St. Brigids A.C.</v>
          </cell>
        </row>
        <row r="701">
          <cell r="A701">
            <v>2015</v>
          </cell>
          <cell r="B701">
            <v>471885</v>
          </cell>
          <cell r="C701" t="str">
            <v>800m F-Under 9</v>
          </cell>
          <cell r="D701" t="str">
            <v>Under 9</v>
          </cell>
          <cell r="E701" t="str">
            <v>Laoise</v>
          </cell>
          <cell r="F701" t="str">
            <v>HENNESSY</v>
          </cell>
          <cell r="G701" t="str">
            <v>F</v>
          </cell>
          <cell r="H701" t="str">
            <v>Metro/St. Brigids A.C.</v>
          </cell>
        </row>
        <row r="702">
          <cell r="A702">
            <v>2016</v>
          </cell>
          <cell r="B702">
            <v>471716</v>
          </cell>
          <cell r="C702" t="str">
            <v>800m F-Under 9</v>
          </cell>
          <cell r="D702" t="str">
            <v>Under 9</v>
          </cell>
          <cell r="E702" t="str">
            <v>Charlotte</v>
          </cell>
          <cell r="F702" t="str">
            <v>KELLY</v>
          </cell>
          <cell r="G702" t="str">
            <v>F</v>
          </cell>
          <cell r="H702" t="str">
            <v>Metro/St. Brigids A.C.</v>
          </cell>
        </row>
        <row r="703">
          <cell r="A703">
            <v>2017</v>
          </cell>
          <cell r="B703">
            <v>479667</v>
          </cell>
          <cell r="C703" t="str">
            <v>800m F-Under 9</v>
          </cell>
          <cell r="D703" t="str">
            <v>Under 9</v>
          </cell>
          <cell r="E703" t="str">
            <v>Aria</v>
          </cell>
          <cell r="F703" t="str">
            <v>NAIK</v>
          </cell>
          <cell r="G703" t="str">
            <v>F</v>
          </cell>
          <cell r="H703" t="str">
            <v>Metro/St. Brigids A.C.</v>
          </cell>
        </row>
        <row r="704">
          <cell r="A704">
            <v>2018</v>
          </cell>
          <cell r="B704">
            <v>472316</v>
          </cell>
          <cell r="C704" t="str">
            <v>800m F-Under 9</v>
          </cell>
          <cell r="D704" t="str">
            <v>Under 9</v>
          </cell>
          <cell r="E704" t="str">
            <v>Ruth</v>
          </cell>
          <cell r="F704" t="str">
            <v>O'CALLAGHAN</v>
          </cell>
          <cell r="G704" t="str">
            <v>F</v>
          </cell>
          <cell r="H704" t="str">
            <v>Metro/St. Brigids A.C.</v>
          </cell>
        </row>
        <row r="705">
          <cell r="A705">
            <v>2019</v>
          </cell>
          <cell r="B705">
            <v>494668</v>
          </cell>
          <cell r="C705" t="str">
            <v>800m F-Under 9</v>
          </cell>
          <cell r="D705" t="str">
            <v>Under 9</v>
          </cell>
          <cell r="E705" t="str">
            <v>Fiadh</v>
          </cell>
          <cell r="F705" t="str">
            <v>O'CONNELL</v>
          </cell>
          <cell r="G705" t="str">
            <v>F</v>
          </cell>
          <cell r="H705" t="str">
            <v>Metro/St. Brigids A.C.</v>
          </cell>
        </row>
        <row r="706">
          <cell r="A706">
            <v>2020</v>
          </cell>
          <cell r="B706">
            <v>483244</v>
          </cell>
          <cell r="C706" t="str">
            <v>800m F-Under 9</v>
          </cell>
          <cell r="D706" t="str">
            <v>Under 9</v>
          </cell>
          <cell r="E706" t="str">
            <v>Isabella</v>
          </cell>
          <cell r="F706" t="str">
            <v>O'DONOVAN</v>
          </cell>
          <cell r="G706" t="str">
            <v>F</v>
          </cell>
          <cell r="H706" t="str">
            <v>Metro/St. Brigids A.C.</v>
          </cell>
        </row>
        <row r="707">
          <cell r="A707">
            <v>2021</v>
          </cell>
          <cell r="B707">
            <v>471601</v>
          </cell>
          <cell r="C707" t="str">
            <v>800m F-Under 9</v>
          </cell>
          <cell r="D707" t="str">
            <v>Under 9</v>
          </cell>
          <cell r="E707" t="str">
            <v>Aoife</v>
          </cell>
          <cell r="F707" t="str">
            <v>WESTLAKE</v>
          </cell>
          <cell r="G707" t="str">
            <v>F</v>
          </cell>
          <cell r="H707" t="str">
            <v>Metro/St. Brigids A.C.</v>
          </cell>
        </row>
        <row r="708">
          <cell r="A708">
            <v>2069</v>
          </cell>
          <cell r="B708">
            <v>446140</v>
          </cell>
          <cell r="C708" t="str">
            <v>1500m M-Under 11</v>
          </cell>
          <cell r="D708" t="str">
            <v>Under 10</v>
          </cell>
          <cell r="E708" t="str">
            <v>Rian</v>
          </cell>
          <cell r="F708" t="str">
            <v>KENNY</v>
          </cell>
          <cell r="G708" t="str">
            <v>M</v>
          </cell>
          <cell r="H708" t="str">
            <v>Metro/St. Brigids A.C.</v>
          </cell>
        </row>
        <row r="709">
          <cell r="A709">
            <v>2070</v>
          </cell>
          <cell r="B709">
            <v>478719</v>
          </cell>
          <cell r="C709" t="str">
            <v>1500m M-Under 11</v>
          </cell>
          <cell r="D709" t="str">
            <v>Under 11</v>
          </cell>
          <cell r="E709" t="str">
            <v>Zain</v>
          </cell>
          <cell r="F709" t="str">
            <v>ABU SAADEH</v>
          </cell>
          <cell r="G709" t="str">
            <v>M</v>
          </cell>
          <cell r="H709" t="str">
            <v>Metro/St. Brigids A.C.</v>
          </cell>
        </row>
        <row r="710">
          <cell r="A710">
            <v>2071</v>
          </cell>
          <cell r="B710">
            <v>445449</v>
          </cell>
          <cell r="C710" t="str">
            <v>1500m M-Under 11</v>
          </cell>
          <cell r="D710" t="str">
            <v>Under 11</v>
          </cell>
          <cell r="E710" t="str">
            <v>Simon</v>
          </cell>
          <cell r="F710" t="str">
            <v>CARBERY</v>
          </cell>
          <cell r="G710" t="str">
            <v>M</v>
          </cell>
          <cell r="H710" t="str">
            <v>Metro/St. Brigids A.C.</v>
          </cell>
        </row>
        <row r="711">
          <cell r="A711">
            <v>2072</v>
          </cell>
          <cell r="B711">
            <v>496389</v>
          </cell>
          <cell r="C711" t="str">
            <v>1500m M-Under 11</v>
          </cell>
          <cell r="D711" t="str">
            <v>Under 11</v>
          </cell>
          <cell r="E711" t="str">
            <v>Eoin</v>
          </cell>
          <cell r="F711" t="str">
            <v>FARRELL</v>
          </cell>
          <cell r="G711" t="str">
            <v>M</v>
          </cell>
          <cell r="H711" t="str">
            <v>Metro/St. Brigids A.C.</v>
          </cell>
        </row>
        <row r="712">
          <cell r="A712">
            <v>2073</v>
          </cell>
          <cell r="B712">
            <v>425651</v>
          </cell>
          <cell r="C712" t="str">
            <v>1500m M-Under 11</v>
          </cell>
          <cell r="D712" t="str">
            <v>Under 11</v>
          </cell>
          <cell r="E712" t="str">
            <v>Ruairí</v>
          </cell>
          <cell r="F712" t="str">
            <v>HENNESSY</v>
          </cell>
          <cell r="G712" t="str">
            <v>M</v>
          </cell>
          <cell r="H712" t="str">
            <v>Metro/St. Brigids A.C.</v>
          </cell>
        </row>
        <row r="713">
          <cell r="A713">
            <v>2074</v>
          </cell>
          <cell r="B713">
            <v>452984</v>
          </cell>
          <cell r="C713" t="str">
            <v>1500m M-Under 11</v>
          </cell>
          <cell r="D713" t="str">
            <v>Under 11</v>
          </cell>
          <cell r="E713" t="str">
            <v>Jonathan (jonny)</v>
          </cell>
          <cell r="F713" t="str">
            <v>MURRAY</v>
          </cell>
          <cell r="G713" t="str">
            <v>M</v>
          </cell>
          <cell r="H713" t="str">
            <v>Metro/St. Brigids A.C.</v>
          </cell>
        </row>
        <row r="714">
          <cell r="A714">
            <v>2075</v>
          </cell>
          <cell r="B714">
            <v>454421</v>
          </cell>
          <cell r="C714" t="str">
            <v>1500m M-Under 11</v>
          </cell>
          <cell r="D714" t="str">
            <v>Under 11</v>
          </cell>
          <cell r="E714" t="str">
            <v>Evan</v>
          </cell>
          <cell r="F714" t="str">
            <v>MURTAGH</v>
          </cell>
          <cell r="G714" t="str">
            <v>M</v>
          </cell>
          <cell r="H714" t="str">
            <v>Metro/St. Brigids A.C.</v>
          </cell>
        </row>
        <row r="715">
          <cell r="A715">
            <v>2076</v>
          </cell>
          <cell r="B715">
            <v>419550</v>
          </cell>
          <cell r="C715" t="str">
            <v>1500m M-Under 11</v>
          </cell>
          <cell r="D715" t="str">
            <v>Under 11</v>
          </cell>
          <cell r="E715" t="str">
            <v>James</v>
          </cell>
          <cell r="F715" t="str">
            <v>O'SULLIVAN</v>
          </cell>
          <cell r="G715" t="str">
            <v>M</v>
          </cell>
          <cell r="H715" t="str">
            <v>Metro/St. Brigids A.C.</v>
          </cell>
        </row>
        <row r="716">
          <cell r="A716">
            <v>2077</v>
          </cell>
          <cell r="B716">
            <v>419553</v>
          </cell>
          <cell r="C716" t="str">
            <v>2500m M-Under 13</v>
          </cell>
          <cell r="D716" t="str">
            <v>Under 12</v>
          </cell>
          <cell r="E716" t="str">
            <v>Senan</v>
          </cell>
          <cell r="F716" t="str">
            <v>KEANE</v>
          </cell>
          <cell r="G716" t="str">
            <v>M</v>
          </cell>
          <cell r="H716" t="str">
            <v>Metro/St. Brigids A.C.</v>
          </cell>
        </row>
        <row r="717">
          <cell r="A717">
            <v>2078</v>
          </cell>
          <cell r="B717">
            <v>387066</v>
          </cell>
          <cell r="C717" t="str">
            <v>2500m M-Under 13</v>
          </cell>
          <cell r="D717" t="str">
            <v>Under 12</v>
          </cell>
          <cell r="E717" t="str">
            <v>Fionn</v>
          </cell>
          <cell r="F717" t="str">
            <v>KELLY</v>
          </cell>
          <cell r="G717" t="str">
            <v>M</v>
          </cell>
          <cell r="H717" t="str">
            <v>Metro/St. Brigids A.C.</v>
          </cell>
        </row>
        <row r="718">
          <cell r="A718">
            <v>2079</v>
          </cell>
          <cell r="B718">
            <v>384335</v>
          </cell>
          <cell r="C718" t="str">
            <v>2500m M-Under 13</v>
          </cell>
          <cell r="D718" t="str">
            <v>Under 13</v>
          </cell>
          <cell r="E718" t="str">
            <v>Zach</v>
          </cell>
          <cell r="F718" t="str">
            <v>BIRMINGHAM</v>
          </cell>
          <cell r="G718" t="str">
            <v>M</v>
          </cell>
          <cell r="H718" t="str">
            <v>Metro/St. Brigids A.C.</v>
          </cell>
        </row>
        <row r="719">
          <cell r="A719">
            <v>2080</v>
          </cell>
          <cell r="B719">
            <v>432783</v>
          </cell>
          <cell r="C719" t="str">
            <v>2500m M-Under 13</v>
          </cell>
          <cell r="D719" t="str">
            <v>Under 13</v>
          </cell>
          <cell r="E719" t="str">
            <v>Eamon</v>
          </cell>
          <cell r="F719" t="str">
            <v>CONNEFF</v>
          </cell>
          <cell r="G719" t="str">
            <v>M</v>
          </cell>
          <cell r="H719" t="str">
            <v>Metro/St. Brigids A.C.</v>
          </cell>
        </row>
        <row r="720">
          <cell r="A720">
            <v>2081</v>
          </cell>
          <cell r="B720">
            <v>419287</v>
          </cell>
          <cell r="C720" t="str">
            <v>2500m M-Under 13</v>
          </cell>
          <cell r="D720" t="str">
            <v>Under 13</v>
          </cell>
          <cell r="E720" t="str">
            <v>Killian</v>
          </cell>
          <cell r="F720" t="str">
            <v>FISHER WARD</v>
          </cell>
          <cell r="G720" t="str">
            <v>M</v>
          </cell>
          <cell r="H720" t="str">
            <v>Metro/St. Brigids A.C.</v>
          </cell>
        </row>
        <row r="721">
          <cell r="A721">
            <v>2082</v>
          </cell>
          <cell r="B721">
            <v>384614</v>
          </cell>
          <cell r="C721" t="str">
            <v>2500m M-Under 13</v>
          </cell>
          <cell r="D721" t="str">
            <v>Under 13</v>
          </cell>
          <cell r="E721" t="str">
            <v>Billy</v>
          </cell>
          <cell r="F721" t="str">
            <v>KELLY</v>
          </cell>
          <cell r="G721" t="str">
            <v>M</v>
          </cell>
          <cell r="H721" t="str">
            <v>Metro/St. Brigids A.C.</v>
          </cell>
        </row>
        <row r="722">
          <cell r="A722">
            <v>2083</v>
          </cell>
          <cell r="B722">
            <v>431580</v>
          </cell>
          <cell r="C722" t="str">
            <v>2500m M-Under 13</v>
          </cell>
          <cell r="D722" t="str">
            <v>Under 13</v>
          </cell>
          <cell r="E722" t="str">
            <v>Ollie</v>
          </cell>
          <cell r="F722" t="str">
            <v>KENNY</v>
          </cell>
          <cell r="G722" t="str">
            <v>M</v>
          </cell>
          <cell r="H722" t="str">
            <v>Metro/St. Brigids A.C.</v>
          </cell>
        </row>
        <row r="723">
          <cell r="A723">
            <v>2084</v>
          </cell>
          <cell r="B723">
            <v>394526</v>
          </cell>
          <cell r="C723" t="str">
            <v>2500m M-Under 13</v>
          </cell>
          <cell r="D723" t="str">
            <v>Under 13</v>
          </cell>
          <cell r="E723" t="str">
            <v>Rowan</v>
          </cell>
          <cell r="F723" t="str">
            <v>LARKIN</v>
          </cell>
          <cell r="G723" t="str">
            <v>M</v>
          </cell>
          <cell r="H723" t="str">
            <v>Metro/St. Brigids A.C.</v>
          </cell>
        </row>
        <row r="724">
          <cell r="A724">
            <v>2085</v>
          </cell>
          <cell r="B724">
            <v>421520</v>
          </cell>
          <cell r="C724" t="str">
            <v>3000m  M-Under 15</v>
          </cell>
          <cell r="D724" t="str">
            <v>Under 14</v>
          </cell>
          <cell r="E724" t="str">
            <v>Sam</v>
          </cell>
          <cell r="F724" t="str">
            <v>HENEGHAN</v>
          </cell>
          <cell r="G724" t="str">
            <v>M</v>
          </cell>
          <cell r="H724" t="str">
            <v>Metro/St. Brigids A.C.</v>
          </cell>
        </row>
        <row r="725">
          <cell r="A725">
            <v>2086</v>
          </cell>
          <cell r="B725">
            <v>372915</v>
          </cell>
          <cell r="C725" t="str">
            <v>3000m  M-Under 15</v>
          </cell>
          <cell r="D725" t="str">
            <v>Under 14</v>
          </cell>
          <cell r="E725" t="str">
            <v>Cian</v>
          </cell>
          <cell r="F725" t="str">
            <v>SHERLOCK</v>
          </cell>
          <cell r="G725" t="str">
            <v>M</v>
          </cell>
          <cell r="H725" t="str">
            <v>Metro/St. Brigids A.C.</v>
          </cell>
        </row>
        <row r="726">
          <cell r="A726">
            <v>2087</v>
          </cell>
          <cell r="B726">
            <v>470254</v>
          </cell>
          <cell r="C726" t="str">
            <v>3000m  M-Under 15</v>
          </cell>
          <cell r="D726" t="str">
            <v>Under 15</v>
          </cell>
          <cell r="E726" t="str">
            <v>Rhys</v>
          </cell>
          <cell r="F726" t="str">
            <v>HUGHES</v>
          </cell>
          <cell r="G726" t="str">
            <v>M</v>
          </cell>
          <cell r="H726" t="str">
            <v>Metro/St. Brigids A.C.</v>
          </cell>
        </row>
        <row r="727">
          <cell r="A727">
            <v>2088</v>
          </cell>
          <cell r="B727">
            <v>398623</v>
          </cell>
          <cell r="C727" t="str">
            <v>3000m  M-Under 15</v>
          </cell>
          <cell r="D727" t="str">
            <v>Under 15</v>
          </cell>
          <cell r="E727" t="str">
            <v>Fionn</v>
          </cell>
          <cell r="F727" t="str">
            <v>KEANE</v>
          </cell>
          <cell r="G727" t="str">
            <v>M</v>
          </cell>
          <cell r="H727" t="str">
            <v>Metro/St. Brigids A.C.</v>
          </cell>
        </row>
        <row r="728">
          <cell r="A728">
            <v>2089</v>
          </cell>
          <cell r="B728">
            <v>355761</v>
          </cell>
          <cell r="C728" t="str">
            <v>3000m  M-Under 15</v>
          </cell>
          <cell r="D728" t="str">
            <v>Under 15</v>
          </cell>
          <cell r="E728" t="str">
            <v>Senan</v>
          </cell>
          <cell r="F728" t="str">
            <v>KELLY</v>
          </cell>
          <cell r="G728" t="str">
            <v>M</v>
          </cell>
          <cell r="H728" t="str">
            <v>Metro/St. Brigids A.C.</v>
          </cell>
        </row>
        <row r="729">
          <cell r="A729">
            <v>2090</v>
          </cell>
          <cell r="B729">
            <v>438061</v>
          </cell>
          <cell r="C729" t="str">
            <v>3000m  M-Under 15</v>
          </cell>
          <cell r="D729" t="str">
            <v>Under 15</v>
          </cell>
          <cell r="E729" t="str">
            <v>Jacob</v>
          </cell>
          <cell r="F729" t="str">
            <v>KELLY</v>
          </cell>
          <cell r="G729" t="str">
            <v>M</v>
          </cell>
          <cell r="H729" t="str">
            <v>Metro/St. Brigids A.C.</v>
          </cell>
        </row>
        <row r="730">
          <cell r="B730">
            <v>255216</v>
          </cell>
          <cell r="C730" t="str">
            <v>4500m M Under 19</v>
          </cell>
          <cell r="D730" t="str">
            <v>Under 19</v>
          </cell>
          <cell r="E730" t="str">
            <v>Peter</v>
          </cell>
          <cell r="F730" t="str">
            <v>BRENNAN</v>
          </cell>
          <cell r="G730" t="str">
            <v>M</v>
          </cell>
          <cell r="H730" t="str">
            <v>Metro/St. Brigids A.C.</v>
          </cell>
          <cell r="I730">
            <v>85</v>
          </cell>
        </row>
        <row r="731">
          <cell r="B731">
            <v>255216</v>
          </cell>
          <cell r="C731" t="str">
            <v>4500m M U20/Jun</v>
          </cell>
          <cell r="D731" t="str">
            <v>Under 19</v>
          </cell>
          <cell r="E731" t="str">
            <v>Peter</v>
          </cell>
          <cell r="F731" t="str">
            <v>BRENNAN</v>
          </cell>
          <cell r="G731" t="str">
            <v>M</v>
          </cell>
          <cell r="H731" t="str">
            <v>Metro/St. Brigids A.C.</v>
          </cell>
          <cell r="I731">
            <v>85</v>
          </cell>
        </row>
        <row r="732">
          <cell r="B732">
            <v>317671</v>
          </cell>
          <cell r="C732" t="str">
            <v>4500m M Under 19</v>
          </cell>
          <cell r="D732" t="str">
            <v>Under 19</v>
          </cell>
          <cell r="E732" t="str">
            <v>Michael</v>
          </cell>
          <cell r="F732" t="str">
            <v>SHEEHY</v>
          </cell>
          <cell r="G732" t="str">
            <v>M</v>
          </cell>
          <cell r="H732" t="str">
            <v>Metro/St. Brigids A.C.</v>
          </cell>
          <cell r="I732">
            <v>87</v>
          </cell>
        </row>
        <row r="733">
          <cell r="B733">
            <v>317671</v>
          </cell>
          <cell r="C733" t="str">
            <v>4500m M U20/Jun</v>
          </cell>
          <cell r="D733" t="str">
            <v>Under 19</v>
          </cell>
          <cell r="E733" t="str">
            <v>Michael</v>
          </cell>
          <cell r="F733" t="str">
            <v>SHEEHY</v>
          </cell>
          <cell r="G733" t="str">
            <v>M</v>
          </cell>
          <cell r="H733" t="str">
            <v>Metro/St. Brigids A.C.</v>
          </cell>
          <cell r="I733">
            <v>87</v>
          </cell>
        </row>
        <row r="734">
          <cell r="B734">
            <v>266455</v>
          </cell>
          <cell r="C734" t="str">
            <v>4500m M U20/Jun</v>
          </cell>
          <cell r="D734" t="str">
            <v>Under 20</v>
          </cell>
          <cell r="E734" t="str">
            <v>Sean</v>
          </cell>
          <cell r="F734" t="str">
            <v>O'MARA</v>
          </cell>
          <cell r="G734" t="str">
            <v>M</v>
          </cell>
          <cell r="H734" t="str">
            <v>Metro/St. Brigids A.C.</v>
          </cell>
          <cell r="I734">
            <v>86</v>
          </cell>
        </row>
        <row r="735">
          <cell r="B735">
            <v>252708</v>
          </cell>
          <cell r="C735" t="str">
            <v>4500m M U20/Jun</v>
          </cell>
          <cell r="D735" t="str">
            <v>Under 20</v>
          </cell>
          <cell r="E735" t="str">
            <v>Ferdea</v>
          </cell>
          <cell r="F735" t="str">
            <v>WARD</v>
          </cell>
          <cell r="G735" t="str">
            <v>M</v>
          </cell>
          <cell r="H735" t="str">
            <v>Metro/St. Brigids A.C.</v>
          </cell>
          <cell r="I735">
            <v>88</v>
          </cell>
        </row>
        <row r="736">
          <cell r="A736">
            <v>2058</v>
          </cell>
          <cell r="B736">
            <v>471790</v>
          </cell>
          <cell r="C736" t="str">
            <v>800m M-Under 9</v>
          </cell>
          <cell r="D736" t="str">
            <v>Under 9</v>
          </cell>
          <cell r="E736" t="str">
            <v>Cillian</v>
          </cell>
          <cell r="F736" t="str">
            <v>BRADY</v>
          </cell>
          <cell r="G736" t="str">
            <v>M</v>
          </cell>
          <cell r="H736" t="str">
            <v>Metro/St. Brigids A.C.</v>
          </cell>
        </row>
        <row r="737">
          <cell r="A737">
            <v>2059</v>
          </cell>
          <cell r="B737">
            <v>471542</v>
          </cell>
          <cell r="C737" t="str">
            <v>800m M-Under 9</v>
          </cell>
          <cell r="D737" t="str">
            <v>Under 9</v>
          </cell>
          <cell r="E737" t="str">
            <v>Austin</v>
          </cell>
          <cell r="F737" t="str">
            <v>BYRNE-COBBE</v>
          </cell>
          <cell r="G737" t="str">
            <v>M</v>
          </cell>
          <cell r="H737" t="str">
            <v>Metro/St. Brigids A.C.</v>
          </cell>
        </row>
        <row r="738">
          <cell r="A738">
            <v>2060</v>
          </cell>
          <cell r="B738">
            <v>471867</v>
          </cell>
          <cell r="C738" t="str">
            <v>800m M-Under 9</v>
          </cell>
          <cell r="D738" t="str">
            <v>Under 9</v>
          </cell>
          <cell r="E738" t="str">
            <v>Daniel</v>
          </cell>
          <cell r="F738" t="str">
            <v>CURTIN</v>
          </cell>
          <cell r="G738" t="str">
            <v>M</v>
          </cell>
          <cell r="H738" t="str">
            <v>Metro/St. Brigids A.C.</v>
          </cell>
        </row>
        <row r="739">
          <cell r="A739">
            <v>2061</v>
          </cell>
          <cell r="B739">
            <v>471758</v>
          </cell>
          <cell r="C739" t="str">
            <v>800m M-Under 9</v>
          </cell>
          <cell r="D739" t="str">
            <v>Under 9</v>
          </cell>
          <cell r="E739" t="str">
            <v>Senan</v>
          </cell>
          <cell r="F739" t="str">
            <v>DALTúN</v>
          </cell>
          <cell r="G739" t="str">
            <v>M</v>
          </cell>
          <cell r="H739" t="str">
            <v>Metro/St. Brigids A.C.</v>
          </cell>
        </row>
        <row r="740">
          <cell r="A740">
            <v>2062</v>
          </cell>
          <cell r="B740">
            <v>452233</v>
          </cell>
          <cell r="C740" t="str">
            <v>800m M-Under 9</v>
          </cell>
          <cell r="D740" t="str">
            <v>Under 9</v>
          </cell>
          <cell r="E740" t="str">
            <v>Richard</v>
          </cell>
          <cell r="F740" t="str">
            <v>HOWLIN</v>
          </cell>
          <cell r="G740" t="str">
            <v>M</v>
          </cell>
          <cell r="H740" t="str">
            <v>Metro/St. Brigids A.C.</v>
          </cell>
        </row>
        <row r="741">
          <cell r="A741">
            <v>2063</v>
          </cell>
          <cell r="B741">
            <v>472019</v>
          </cell>
          <cell r="C741" t="str">
            <v>800m M-Under 9</v>
          </cell>
          <cell r="D741" t="str">
            <v>Under 9</v>
          </cell>
          <cell r="E741" t="str">
            <v>Peadar</v>
          </cell>
          <cell r="F741" t="str">
            <v>KELLEHER</v>
          </cell>
          <cell r="G741" t="str">
            <v>M</v>
          </cell>
          <cell r="H741" t="str">
            <v>Metro/St. Brigids A.C.</v>
          </cell>
        </row>
        <row r="742">
          <cell r="A742">
            <v>2064</v>
          </cell>
          <cell r="B742">
            <v>472140</v>
          </cell>
          <cell r="C742" t="str">
            <v>800m M-Under 9</v>
          </cell>
          <cell r="D742" t="str">
            <v>Under 9</v>
          </cell>
          <cell r="E742" t="str">
            <v>Matthew</v>
          </cell>
          <cell r="F742" t="str">
            <v>MCMORROW</v>
          </cell>
          <cell r="G742" t="str">
            <v>M</v>
          </cell>
          <cell r="H742" t="str">
            <v>Metro/St. Brigids A.C.</v>
          </cell>
        </row>
        <row r="743">
          <cell r="A743">
            <v>2065</v>
          </cell>
          <cell r="B743">
            <v>472030</v>
          </cell>
          <cell r="C743" t="str">
            <v>800m M-Under 9</v>
          </cell>
          <cell r="D743" t="str">
            <v>Under 9</v>
          </cell>
          <cell r="E743" t="str">
            <v>Oisín</v>
          </cell>
          <cell r="F743" t="str">
            <v>MONAHAN</v>
          </cell>
          <cell r="G743" t="str">
            <v>M</v>
          </cell>
          <cell r="H743" t="str">
            <v>Metro/St. Brigids A.C.</v>
          </cell>
        </row>
        <row r="744">
          <cell r="A744">
            <v>2066</v>
          </cell>
          <cell r="B744">
            <v>472023</v>
          </cell>
          <cell r="C744" t="str">
            <v>800m M-Under 9</v>
          </cell>
          <cell r="D744" t="str">
            <v>Under 9</v>
          </cell>
          <cell r="E744" t="str">
            <v>Roger</v>
          </cell>
          <cell r="F744" t="str">
            <v>NEYLON</v>
          </cell>
          <cell r="G744" t="str">
            <v>M</v>
          </cell>
          <cell r="H744" t="str">
            <v>Metro/St. Brigids A.C.</v>
          </cell>
        </row>
        <row r="745">
          <cell r="A745">
            <v>2067</v>
          </cell>
          <cell r="B745">
            <v>479585</v>
          </cell>
          <cell r="C745" t="str">
            <v>800m M-Under 9</v>
          </cell>
          <cell r="D745" t="str">
            <v>Under 9</v>
          </cell>
          <cell r="E745" t="str">
            <v>Patrick</v>
          </cell>
          <cell r="F745" t="str">
            <v>PHELAN</v>
          </cell>
          <cell r="G745" t="str">
            <v>M</v>
          </cell>
          <cell r="H745" t="str">
            <v>Metro/St. Brigids A.C.</v>
          </cell>
        </row>
        <row r="746">
          <cell r="A746">
            <v>2068</v>
          </cell>
          <cell r="B746">
            <v>472295</v>
          </cell>
          <cell r="C746" t="str">
            <v>800m M-Under 9</v>
          </cell>
          <cell r="D746" t="str">
            <v>Under 9</v>
          </cell>
          <cell r="E746" t="str">
            <v>Patrick</v>
          </cell>
          <cell r="F746" t="str">
            <v>ROBINSON</v>
          </cell>
          <cell r="G746" t="str">
            <v>M</v>
          </cell>
          <cell r="H746" t="str">
            <v>Metro/St. Brigids A.C.</v>
          </cell>
        </row>
        <row r="747">
          <cell r="A747">
            <v>2100</v>
          </cell>
          <cell r="B747">
            <v>462704</v>
          </cell>
          <cell r="C747" t="str">
            <v>1500m F-Under 11</v>
          </cell>
          <cell r="D747" t="str">
            <v>Under 10</v>
          </cell>
          <cell r="E747" t="str">
            <v>Lisa</v>
          </cell>
          <cell r="F747" t="str">
            <v>BRADY</v>
          </cell>
          <cell r="G747" t="str">
            <v>F</v>
          </cell>
          <cell r="H747" t="str">
            <v>Mid Sutton A.C.</v>
          </cell>
        </row>
        <row r="748">
          <cell r="A748">
            <v>2101</v>
          </cell>
          <cell r="B748">
            <v>445668</v>
          </cell>
          <cell r="C748" t="str">
            <v>1500m F-Under 11</v>
          </cell>
          <cell r="D748" t="str">
            <v>Under 10</v>
          </cell>
          <cell r="E748" t="str">
            <v>Laura</v>
          </cell>
          <cell r="F748" t="str">
            <v>DILLON</v>
          </cell>
          <cell r="G748" t="str">
            <v>F</v>
          </cell>
          <cell r="H748" t="str">
            <v>Mid Sutton A.C.</v>
          </cell>
        </row>
        <row r="749">
          <cell r="A749">
            <v>2102</v>
          </cell>
          <cell r="B749">
            <v>496570</v>
          </cell>
          <cell r="C749" t="str">
            <v>1500m F-Under 11</v>
          </cell>
          <cell r="D749" t="str">
            <v>Under 10</v>
          </cell>
          <cell r="E749" t="str">
            <v>Maya</v>
          </cell>
          <cell r="F749" t="str">
            <v>GOGARTY</v>
          </cell>
          <cell r="G749" t="str">
            <v>F</v>
          </cell>
          <cell r="H749" t="str">
            <v>Mid Sutton A.C.</v>
          </cell>
        </row>
        <row r="750">
          <cell r="A750">
            <v>2103</v>
          </cell>
          <cell r="B750">
            <v>465353</v>
          </cell>
          <cell r="C750" t="str">
            <v>1500m F-Under 11</v>
          </cell>
          <cell r="D750" t="str">
            <v>Under 10</v>
          </cell>
          <cell r="E750" t="str">
            <v>Emer</v>
          </cell>
          <cell r="F750" t="str">
            <v>JORDAN</v>
          </cell>
          <cell r="G750" t="str">
            <v>F</v>
          </cell>
          <cell r="H750" t="str">
            <v>Mid Sutton A.C.</v>
          </cell>
        </row>
        <row r="751">
          <cell r="A751">
            <v>2104</v>
          </cell>
          <cell r="B751">
            <v>477874</v>
          </cell>
          <cell r="C751" t="str">
            <v>1500m F-Under 11</v>
          </cell>
          <cell r="D751" t="str">
            <v>Under 10</v>
          </cell>
          <cell r="E751" t="str">
            <v>Emily</v>
          </cell>
          <cell r="F751" t="str">
            <v>MCMURTRY</v>
          </cell>
          <cell r="G751" t="str">
            <v>F</v>
          </cell>
          <cell r="H751" t="str">
            <v>Mid Sutton A.C.</v>
          </cell>
        </row>
        <row r="752">
          <cell r="A752">
            <v>2105</v>
          </cell>
          <cell r="B752">
            <v>494960</v>
          </cell>
          <cell r="C752" t="str">
            <v>1500m F-Under 11</v>
          </cell>
          <cell r="D752" t="str">
            <v>Under 10</v>
          </cell>
          <cell r="E752" t="str">
            <v>Maeve</v>
          </cell>
          <cell r="F752" t="str">
            <v>MULLARKEY</v>
          </cell>
          <cell r="G752" t="str">
            <v>F</v>
          </cell>
          <cell r="H752" t="str">
            <v>Mid Sutton A.C.</v>
          </cell>
        </row>
        <row r="753">
          <cell r="A753">
            <v>2106</v>
          </cell>
          <cell r="B753">
            <v>463029</v>
          </cell>
          <cell r="C753" t="str">
            <v>1500m F-Under 11</v>
          </cell>
          <cell r="D753" t="str">
            <v>Under 10</v>
          </cell>
          <cell r="E753" t="str">
            <v>Freya</v>
          </cell>
          <cell r="F753" t="str">
            <v>PURCELL</v>
          </cell>
          <cell r="G753" t="str">
            <v>F</v>
          </cell>
          <cell r="H753" t="str">
            <v>Mid Sutton A.C.</v>
          </cell>
        </row>
        <row r="754">
          <cell r="A754">
            <v>2107</v>
          </cell>
          <cell r="B754">
            <v>445491</v>
          </cell>
          <cell r="C754" t="str">
            <v>1500m F-Under 11</v>
          </cell>
          <cell r="D754" t="str">
            <v>Under 10</v>
          </cell>
          <cell r="E754" t="str">
            <v>Mabel</v>
          </cell>
          <cell r="F754" t="str">
            <v>TAPLEY</v>
          </cell>
          <cell r="G754" t="str">
            <v>F</v>
          </cell>
          <cell r="H754" t="str">
            <v>Mid Sutton A.C.</v>
          </cell>
        </row>
        <row r="755">
          <cell r="A755">
            <v>2108</v>
          </cell>
          <cell r="B755">
            <v>472455</v>
          </cell>
          <cell r="C755" t="str">
            <v>1500m F-Under 11</v>
          </cell>
          <cell r="D755" t="str">
            <v>Under 10</v>
          </cell>
          <cell r="E755" t="str">
            <v>Karla</v>
          </cell>
          <cell r="F755" t="str">
            <v>TUDURACHE</v>
          </cell>
          <cell r="G755" t="str">
            <v>F</v>
          </cell>
          <cell r="H755" t="str">
            <v>Mid Sutton A.C.</v>
          </cell>
        </row>
        <row r="756">
          <cell r="A756">
            <v>2109</v>
          </cell>
          <cell r="B756">
            <v>463305</v>
          </cell>
          <cell r="C756" t="str">
            <v>1500m F-Under 11</v>
          </cell>
          <cell r="D756" t="str">
            <v>Under 11</v>
          </cell>
          <cell r="E756" t="str">
            <v>Katie</v>
          </cell>
          <cell r="F756" t="str">
            <v>AIRD</v>
          </cell>
          <cell r="G756" t="str">
            <v>F</v>
          </cell>
          <cell r="H756" t="str">
            <v>Mid Sutton A.C.</v>
          </cell>
        </row>
        <row r="757">
          <cell r="A757">
            <v>2110</v>
          </cell>
          <cell r="B757">
            <v>491277</v>
          </cell>
          <cell r="C757" t="str">
            <v>1500m F-Under 11</v>
          </cell>
          <cell r="D757" t="str">
            <v>Under 11</v>
          </cell>
          <cell r="E757" t="str">
            <v>Saoirse</v>
          </cell>
          <cell r="F757" t="str">
            <v>BOWLER</v>
          </cell>
          <cell r="G757" t="str">
            <v>F</v>
          </cell>
          <cell r="H757" t="str">
            <v>Mid Sutton A.C.</v>
          </cell>
        </row>
        <row r="758">
          <cell r="A758">
            <v>2111</v>
          </cell>
          <cell r="B758">
            <v>402181</v>
          </cell>
          <cell r="C758" t="str">
            <v>1500m F-Under 11</v>
          </cell>
          <cell r="D758" t="str">
            <v>Under 11</v>
          </cell>
          <cell r="E758" t="str">
            <v>Julia</v>
          </cell>
          <cell r="F758" t="str">
            <v>CAWLEY MURNANE</v>
          </cell>
          <cell r="G758" t="str">
            <v>F</v>
          </cell>
          <cell r="H758" t="str">
            <v>Mid Sutton A.C.</v>
          </cell>
        </row>
        <row r="759">
          <cell r="A759">
            <v>2112</v>
          </cell>
          <cell r="B759">
            <v>422106</v>
          </cell>
          <cell r="C759" t="str">
            <v>1500m F-Under 11</v>
          </cell>
          <cell r="D759" t="str">
            <v>Under 11</v>
          </cell>
          <cell r="E759" t="str">
            <v>Ava</v>
          </cell>
          <cell r="F759" t="str">
            <v>FLANAGAN</v>
          </cell>
          <cell r="G759" t="str">
            <v>F</v>
          </cell>
          <cell r="H759" t="str">
            <v>Mid Sutton A.C.</v>
          </cell>
        </row>
        <row r="760">
          <cell r="A760">
            <v>2113</v>
          </cell>
          <cell r="B760">
            <v>471725</v>
          </cell>
          <cell r="C760" t="str">
            <v>1500m F-Under 11</v>
          </cell>
          <cell r="D760" t="str">
            <v>Under 11</v>
          </cell>
          <cell r="E760" t="str">
            <v>Grace Elizabeth</v>
          </cell>
          <cell r="F760" t="str">
            <v>HAMILTON`</v>
          </cell>
          <cell r="G760" t="str">
            <v>F</v>
          </cell>
          <cell r="H760" t="str">
            <v>Mid Sutton A.C.</v>
          </cell>
        </row>
        <row r="761">
          <cell r="A761">
            <v>2114</v>
          </cell>
          <cell r="B761">
            <v>414231</v>
          </cell>
          <cell r="C761" t="str">
            <v>1500m F-Under 11</v>
          </cell>
          <cell r="D761" t="str">
            <v>Under 11</v>
          </cell>
          <cell r="E761" t="str">
            <v>Beth</v>
          </cell>
          <cell r="F761" t="str">
            <v>HOGAN</v>
          </cell>
          <cell r="G761" t="str">
            <v>F</v>
          </cell>
          <cell r="H761" t="str">
            <v>Mid Sutton A.C.</v>
          </cell>
        </row>
        <row r="762">
          <cell r="A762">
            <v>2115</v>
          </cell>
          <cell r="B762">
            <v>460616</v>
          </cell>
          <cell r="C762" t="str">
            <v>1500m F-Under 11</v>
          </cell>
          <cell r="D762" t="str">
            <v>Under 11</v>
          </cell>
          <cell r="E762" t="str">
            <v>Emilia</v>
          </cell>
          <cell r="F762" t="str">
            <v>O'SHEA</v>
          </cell>
          <cell r="G762" t="str">
            <v>F</v>
          </cell>
          <cell r="H762" t="str">
            <v>Mid Sutton A.C.</v>
          </cell>
        </row>
        <row r="763">
          <cell r="A763">
            <v>2116</v>
          </cell>
          <cell r="B763">
            <v>415503</v>
          </cell>
          <cell r="C763" t="str">
            <v>1500m F-Under 11</v>
          </cell>
          <cell r="D763" t="str">
            <v>Under 11</v>
          </cell>
          <cell r="E763" t="str">
            <v>Sadie</v>
          </cell>
          <cell r="F763" t="str">
            <v>PHELAN</v>
          </cell>
          <cell r="G763" t="str">
            <v>F</v>
          </cell>
          <cell r="H763" t="str">
            <v>Mid Sutton A.C.</v>
          </cell>
        </row>
        <row r="764">
          <cell r="A764">
            <v>2117</v>
          </cell>
          <cell r="B764">
            <v>413951</v>
          </cell>
          <cell r="C764" t="str">
            <v>1500m F-Under 11</v>
          </cell>
          <cell r="D764" t="str">
            <v>Under 11</v>
          </cell>
          <cell r="E764" t="str">
            <v>Ruby</v>
          </cell>
          <cell r="F764" t="str">
            <v>SENOUCI</v>
          </cell>
          <cell r="G764" t="str">
            <v>F</v>
          </cell>
          <cell r="H764" t="str">
            <v>Mid Sutton A.C.</v>
          </cell>
        </row>
        <row r="765">
          <cell r="A765">
            <v>2118</v>
          </cell>
          <cell r="B765">
            <v>422520</v>
          </cell>
          <cell r="C765" t="str">
            <v>1500m F-Under 11</v>
          </cell>
          <cell r="D765" t="str">
            <v>Under 11</v>
          </cell>
          <cell r="E765" t="str">
            <v>Julia</v>
          </cell>
          <cell r="F765" t="str">
            <v>TAPLEY</v>
          </cell>
          <cell r="G765" t="str">
            <v>F</v>
          </cell>
          <cell r="H765" t="str">
            <v>Mid Sutton A.C.</v>
          </cell>
        </row>
        <row r="766">
          <cell r="A766">
            <v>2119</v>
          </cell>
          <cell r="B766">
            <v>466830</v>
          </cell>
          <cell r="C766" t="str">
            <v>2500m F-Under 13</v>
          </cell>
          <cell r="D766" t="str">
            <v>Under 12</v>
          </cell>
          <cell r="E766" t="str">
            <v>Anna</v>
          </cell>
          <cell r="F766" t="str">
            <v>BUTLER</v>
          </cell>
          <cell r="G766" t="str">
            <v>F</v>
          </cell>
          <cell r="H766" t="str">
            <v>Mid Sutton A.C.</v>
          </cell>
        </row>
        <row r="767">
          <cell r="A767">
            <v>2120</v>
          </cell>
          <cell r="B767">
            <v>416170</v>
          </cell>
          <cell r="C767" t="str">
            <v>2500m F-Under 13</v>
          </cell>
          <cell r="D767" t="str">
            <v>Under 12</v>
          </cell>
          <cell r="E767" t="str">
            <v>Maya</v>
          </cell>
          <cell r="F767" t="str">
            <v>DURKAN</v>
          </cell>
          <cell r="G767" t="str">
            <v>F</v>
          </cell>
          <cell r="H767" t="str">
            <v>Mid Sutton A.C.</v>
          </cell>
        </row>
        <row r="768">
          <cell r="A768">
            <v>2121</v>
          </cell>
          <cell r="B768">
            <v>389796</v>
          </cell>
          <cell r="C768" t="str">
            <v>2500m F-Under 13</v>
          </cell>
          <cell r="D768" t="str">
            <v>Under 12</v>
          </cell>
          <cell r="E768" t="str">
            <v>Orla</v>
          </cell>
          <cell r="F768" t="str">
            <v>MC AVOY</v>
          </cell>
          <cell r="G768" t="str">
            <v>F</v>
          </cell>
          <cell r="H768" t="str">
            <v>Mid Sutton A.C.</v>
          </cell>
        </row>
        <row r="769">
          <cell r="A769">
            <v>2122</v>
          </cell>
          <cell r="B769">
            <v>385152</v>
          </cell>
          <cell r="C769" t="str">
            <v>2500m F-Under 13</v>
          </cell>
          <cell r="D769" t="str">
            <v>Under 13</v>
          </cell>
          <cell r="E769" t="str">
            <v>Aria</v>
          </cell>
          <cell r="F769" t="str">
            <v>COSTELLO</v>
          </cell>
          <cell r="G769" t="str">
            <v>F</v>
          </cell>
          <cell r="H769" t="str">
            <v>Mid Sutton A.C.</v>
          </cell>
        </row>
        <row r="770">
          <cell r="A770">
            <v>2123</v>
          </cell>
          <cell r="B770">
            <v>374873</v>
          </cell>
          <cell r="C770" t="str">
            <v>2500m F-Under 13</v>
          </cell>
          <cell r="D770" t="str">
            <v>Under 13</v>
          </cell>
          <cell r="E770" t="str">
            <v>Isabelle</v>
          </cell>
          <cell r="F770" t="str">
            <v>FITZGIBBON</v>
          </cell>
          <cell r="G770" t="str">
            <v>F</v>
          </cell>
          <cell r="H770" t="str">
            <v>Mid Sutton A.C.</v>
          </cell>
        </row>
        <row r="771">
          <cell r="A771">
            <v>2124</v>
          </cell>
          <cell r="B771">
            <v>422105</v>
          </cell>
          <cell r="C771" t="str">
            <v>2500m F-Under 13</v>
          </cell>
          <cell r="D771" t="str">
            <v>Under 13</v>
          </cell>
          <cell r="E771" t="str">
            <v>Sarah</v>
          </cell>
          <cell r="F771" t="str">
            <v>FLANAGAN</v>
          </cell>
          <cell r="G771" t="str">
            <v>F</v>
          </cell>
          <cell r="H771" t="str">
            <v>Mid Sutton A.C.</v>
          </cell>
        </row>
        <row r="772">
          <cell r="A772">
            <v>2125</v>
          </cell>
          <cell r="B772">
            <v>389512</v>
          </cell>
          <cell r="C772" t="str">
            <v>2500m F-Under 13</v>
          </cell>
          <cell r="D772" t="str">
            <v>Under 13</v>
          </cell>
          <cell r="E772" t="str">
            <v>Eva</v>
          </cell>
          <cell r="F772" t="str">
            <v>MURTAGH</v>
          </cell>
          <cell r="G772" t="str">
            <v>F</v>
          </cell>
          <cell r="H772" t="str">
            <v>Mid Sutton A.C.</v>
          </cell>
        </row>
        <row r="773">
          <cell r="A773">
            <v>2126</v>
          </cell>
          <cell r="B773">
            <v>389682</v>
          </cell>
          <cell r="C773" t="str">
            <v>2500m F-Under 13</v>
          </cell>
          <cell r="D773" t="str">
            <v>Under 13</v>
          </cell>
          <cell r="E773" t="str">
            <v>Faye</v>
          </cell>
          <cell r="F773" t="str">
            <v>SENOUCI</v>
          </cell>
          <cell r="G773" t="str">
            <v>F</v>
          </cell>
          <cell r="H773" t="str">
            <v>Mid Sutton A.C.</v>
          </cell>
        </row>
        <row r="774">
          <cell r="A774">
            <v>2127</v>
          </cell>
          <cell r="B774">
            <v>352997</v>
          </cell>
          <cell r="C774" t="str">
            <v>3000m  F-Under 15</v>
          </cell>
          <cell r="D774" t="str">
            <v>Under 14</v>
          </cell>
          <cell r="E774" t="str">
            <v>Amy-May</v>
          </cell>
          <cell r="F774" t="str">
            <v>O NEILL</v>
          </cell>
          <cell r="G774" t="str">
            <v>F</v>
          </cell>
          <cell r="H774" t="str">
            <v>Mid Sutton A.C.</v>
          </cell>
        </row>
        <row r="775">
          <cell r="A775">
            <v>2128</v>
          </cell>
          <cell r="B775">
            <v>353460</v>
          </cell>
          <cell r="C775" t="str">
            <v>4000m F-Under 17</v>
          </cell>
          <cell r="D775" t="str">
            <v>Under 16</v>
          </cell>
          <cell r="E775" t="str">
            <v>Elise</v>
          </cell>
          <cell r="F775" t="str">
            <v>GOODWIN</v>
          </cell>
          <cell r="G775" t="str">
            <v>F</v>
          </cell>
          <cell r="H775" t="str">
            <v>Mid Sutton A.C.</v>
          </cell>
        </row>
        <row r="776">
          <cell r="A776">
            <v>2129</v>
          </cell>
          <cell r="B776">
            <v>365148</v>
          </cell>
          <cell r="C776" t="str">
            <v>4000m F-Under 17</v>
          </cell>
          <cell r="D776" t="str">
            <v>Under 16</v>
          </cell>
          <cell r="E776" t="str">
            <v>Caralyn</v>
          </cell>
          <cell r="F776" t="str">
            <v>MORAN</v>
          </cell>
          <cell r="G776" t="str">
            <v>F</v>
          </cell>
          <cell r="H776" t="str">
            <v>Mid Sutton A.C.</v>
          </cell>
        </row>
        <row r="777">
          <cell r="A777">
            <v>2130</v>
          </cell>
          <cell r="B777">
            <v>374835</v>
          </cell>
          <cell r="C777" t="str">
            <v>4000m F-Under 17</v>
          </cell>
          <cell r="D777" t="str">
            <v>Under 16</v>
          </cell>
          <cell r="E777" t="str">
            <v>Anna</v>
          </cell>
          <cell r="F777" t="str">
            <v>MULVANEY</v>
          </cell>
          <cell r="G777" t="str">
            <v>F</v>
          </cell>
          <cell r="H777" t="str">
            <v>Mid Sutton A.C.</v>
          </cell>
        </row>
        <row r="778">
          <cell r="A778">
            <v>2131</v>
          </cell>
          <cell r="B778">
            <v>327882</v>
          </cell>
          <cell r="C778" t="str">
            <v>4000m F-Under 17</v>
          </cell>
          <cell r="D778" t="str">
            <v>Under 16</v>
          </cell>
          <cell r="E778" t="str">
            <v>Ella</v>
          </cell>
          <cell r="F778" t="str">
            <v>VOGELAAR</v>
          </cell>
          <cell r="G778" t="str">
            <v>F</v>
          </cell>
          <cell r="H778" t="str">
            <v>Mid Sutton A.C.</v>
          </cell>
        </row>
        <row r="779">
          <cell r="A779">
            <v>2132</v>
          </cell>
          <cell r="B779">
            <v>306482</v>
          </cell>
          <cell r="C779" t="str">
            <v>4000m F-Under 17</v>
          </cell>
          <cell r="D779" t="str">
            <v>Under 17</v>
          </cell>
          <cell r="E779" t="str">
            <v>Aoife</v>
          </cell>
          <cell r="F779" t="str">
            <v>MURPHY</v>
          </cell>
          <cell r="G779" t="str">
            <v>F</v>
          </cell>
          <cell r="H779" t="str">
            <v>Mid Sutton A.C.</v>
          </cell>
        </row>
        <row r="780">
          <cell r="A780">
            <v>2133</v>
          </cell>
          <cell r="B780">
            <v>328007</v>
          </cell>
          <cell r="C780" t="str">
            <v>4000m F-Under 17</v>
          </cell>
          <cell r="D780" t="str">
            <v>Under 17</v>
          </cell>
          <cell r="E780" t="str">
            <v>Elizabeth</v>
          </cell>
          <cell r="F780" t="str">
            <v>REAMSBOTTOM</v>
          </cell>
          <cell r="G780" t="str">
            <v>F</v>
          </cell>
          <cell r="H780" t="str">
            <v>Mid Sutton A.C.</v>
          </cell>
        </row>
        <row r="781">
          <cell r="A781">
            <v>2095</v>
          </cell>
          <cell r="B781">
            <v>491319</v>
          </cell>
          <cell r="C781" t="str">
            <v>800m F-Under 9</v>
          </cell>
          <cell r="D781" t="str">
            <v>Under 9</v>
          </cell>
          <cell r="E781" t="str">
            <v>Lucy</v>
          </cell>
          <cell r="F781" t="str">
            <v>AIRD</v>
          </cell>
          <cell r="G781" t="str">
            <v>F</v>
          </cell>
          <cell r="H781" t="str">
            <v>Mid Sutton A.C.</v>
          </cell>
        </row>
        <row r="782">
          <cell r="A782">
            <v>2096</v>
          </cell>
          <cell r="B782">
            <v>489648</v>
          </cell>
          <cell r="C782" t="str">
            <v>800m F-Under 9</v>
          </cell>
          <cell r="D782" t="str">
            <v>Under 9</v>
          </cell>
          <cell r="E782" t="str">
            <v>Giulia</v>
          </cell>
          <cell r="F782" t="str">
            <v>JENNINGS</v>
          </cell>
          <cell r="G782" t="str">
            <v>F</v>
          </cell>
          <cell r="H782" t="str">
            <v>Mid Sutton A.C.</v>
          </cell>
        </row>
        <row r="783">
          <cell r="A783">
            <v>2097</v>
          </cell>
          <cell r="B783">
            <v>490825</v>
          </cell>
          <cell r="C783" t="str">
            <v>800m F-Under 9</v>
          </cell>
          <cell r="D783" t="str">
            <v>Under 9</v>
          </cell>
          <cell r="E783" t="str">
            <v>Tara</v>
          </cell>
          <cell r="F783" t="str">
            <v>MCCAFFREY</v>
          </cell>
          <cell r="G783" t="str">
            <v>F</v>
          </cell>
          <cell r="H783" t="str">
            <v>Mid Sutton A.C.</v>
          </cell>
        </row>
        <row r="784">
          <cell r="A784">
            <v>2098</v>
          </cell>
          <cell r="B784">
            <v>494547</v>
          </cell>
          <cell r="C784" t="str">
            <v>800m F-Under 9</v>
          </cell>
          <cell r="D784" t="str">
            <v>Under 9</v>
          </cell>
          <cell r="E784" t="str">
            <v>Ellie</v>
          </cell>
          <cell r="F784" t="str">
            <v>MCDONNELL</v>
          </cell>
          <cell r="G784" t="str">
            <v>F</v>
          </cell>
          <cell r="H784" t="str">
            <v>Mid Sutton A.C.</v>
          </cell>
        </row>
        <row r="785">
          <cell r="A785">
            <v>2099</v>
          </cell>
          <cell r="B785">
            <v>470677</v>
          </cell>
          <cell r="C785" t="str">
            <v>800m F-Under 9</v>
          </cell>
          <cell r="D785" t="str">
            <v>Under 9</v>
          </cell>
          <cell r="E785" t="str">
            <v>Rebecca</v>
          </cell>
          <cell r="F785" t="str">
            <v>SHERIDAN</v>
          </cell>
          <cell r="G785" t="str">
            <v>F</v>
          </cell>
          <cell r="H785" t="str">
            <v>Mid Sutton A.C.</v>
          </cell>
        </row>
        <row r="786">
          <cell r="A786">
            <v>2139</v>
          </cell>
          <cell r="B786">
            <v>426222</v>
          </cell>
          <cell r="C786" t="str">
            <v>1500m M-Under 11</v>
          </cell>
          <cell r="D786" t="str">
            <v>Under 10</v>
          </cell>
          <cell r="E786" t="str">
            <v>Eoin</v>
          </cell>
          <cell r="F786" t="str">
            <v>BARRY</v>
          </cell>
          <cell r="G786" t="str">
            <v>M</v>
          </cell>
          <cell r="H786" t="str">
            <v>Mid Sutton A.C.</v>
          </cell>
        </row>
        <row r="787">
          <cell r="A787">
            <v>2140</v>
          </cell>
          <cell r="B787">
            <v>499377</v>
          </cell>
          <cell r="C787" t="str">
            <v>1500m M-Under 11</v>
          </cell>
          <cell r="D787" t="str">
            <v>Under 10</v>
          </cell>
          <cell r="E787" t="str">
            <v>Hugo</v>
          </cell>
          <cell r="F787" t="str">
            <v>DOYLE</v>
          </cell>
          <cell r="G787" t="str">
            <v>M</v>
          </cell>
          <cell r="H787" t="str">
            <v>Mid Sutton A.C.</v>
          </cell>
        </row>
        <row r="788">
          <cell r="A788">
            <v>2141</v>
          </cell>
          <cell r="B788">
            <v>424554</v>
          </cell>
          <cell r="C788" t="str">
            <v>1500m M-Under 11</v>
          </cell>
          <cell r="D788" t="str">
            <v>Under 10</v>
          </cell>
          <cell r="E788" t="str">
            <v>Tom</v>
          </cell>
          <cell r="F788" t="str">
            <v>HYNDS</v>
          </cell>
          <cell r="G788" t="str">
            <v>M</v>
          </cell>
          <cell r="H788" t="str">
            <v>Mid Sutton A.C.</v>
          </cell>
        </row>
        <row r="789">
          <cell r="A789">
            <v>2142</v>
          </cell>
          <cell r="B789">
            <v>444704</v>
          </cell>
          <cell r="C789" t="str">
            <v>1500m M-Under 11</v>
          </cell>
          <cell r="D789" t="str">
            <v>Under 10</v>
          </cell>
          <cell r="E789" t="str">
            <v>Cormac</v>
          </cell>
          <cell r="F789" t="str">
            <v>LYNCH</v>
          </cell>
          <cell r="G789" t="str">
            <v>M</v>
          </cell>
          <cell r="H789" t="str">
            <v>Mid Sutton A.C.</v>
          </cell>
        </row>
        <row r="790">
          <cell r="A790">
            <v>2143</v>
          </cell>
          <cell r="B790">
            <v>426805</v>
          </cell>
          <cell r="C790" t="str">
            <v>1500m M-Under 11</v>
          </cell>
          <cell r="D790" t="str">
            <v>Under 10</v>
          </cell>
          <cell r="E790" t="str">
            <v>Cal</v>
          </cell>
          <cell r="F790" t="str">
            <v>MURTAGH</v>
          </cell>
          <cell r="G790" t="str">
            <v>M</v>
          </cell>
          <cell r="H790" t="str">
            <v>Mid Sutton A.C.</v>
          </cell>
        </row>
        <row r="791">
          <cell r="A791">
            <v>2144</v>
          </cell>
          <cell r="B791">
            <v>481065</v>
          </cell>
          <cell r="C791" t="str">
            <v>1500m M-Under 11</v>
          </cell>
          <cell r="D791" t="str">
            <v>Under 10</v>
          </cell>
          <cell r="E791" t="str">
            <v>Eoghan</v>
          </cell>
          <cell r="F791" t="str">
            <v>QUILL</v>
          </cell>
          <cell r="G791" t="str">
            <v>M</v>
          </cell>
          <cell r="H791" t="str">
            <v>Mid Sutton A.C.</v>
          </cell>
        </row>
        <row r="792">
          <cell r="A792">
            <v>2145</v>
          </cell>
          <cell r="B792">
            <v>499403</v>
          </cell>
          <cell r="C792" t="str">
            <v>1500m M-Under 11</v>
          </cell>
          <cell r="D792" t="str">
            <v>Under 11</v>
          </cell>
          <cell r="E792" t="str">
            <v>Dawson</v>
          </cell>
          <cell r="F792" t="str">
            <v>MOLLOY</v>
          </cell>
          <cell r="G792" t="str">
            <v>M</v>
          </cell>
          <cell r="H792" t="str">
            <v>Mid Sutton A.C.</v>
          </cell>
        </row>
        <row r="793">
          <cell r="A793">
            <v>2146</v>
          </cell>
          <cell r="B793">
            <v>415565</v>
          </cell>
          <cell r="C793" t="str">
            <v>2500m M-Under 13</v>
          </cell>
          <cell r="D793" t="str">
            <v>Under 12</v>
          </cell>
          <cell r="E793" t="str">
            <v>Senan</v>
          </cell>
          <cell r="F793" t="str">
            <v>HYNDS</v>
          </cell>
          <cell r="G793" t="str">
            <v>M</v>
          </cell>
          <cell r="H793" t="str">
            <v>Mid Sutton A.C.</v>
          </cell>
        </row>
        <row r="794">
          <cell r="A794">
            <v>2147</v>
          </cell>
          <cell r="B794">
            <v>395094</v>
          </cell>
          <cell r="C794" t="str">
            <v>2500m M-Under 13</v>
          </cell>
          <cell r="D794" t="str">
            <v>Under 12</v>
          </cell>
          <cell r="E794" t="str">
            <v>Mark</v>
          </cell>
          <cell r="F794" t="str">
            <v>REAMSBOTTOM</v>
          </cell>
          <cell r="G794" t="str">
            <v>M</v>
          </cell>
          <cell r="H794" t="str">
            <v>Mid Sutton A.C.</v>
          </cell>
        </row>
        <row r="795">
          <cell r="A795">
            <v>2148</v>
          </cell>
          <cell r="B795">
            <v>453775</v>
          </cell>
          <cell r="C795" t="str">
            <v>2500m M-Under 13</v>
          </cell>
          <cell r="D795" t="str">
            <v>Under 13</v>
          </cell>
          <cell r="E795" t="str">
            <v>Eli</v>
          </cell>
          <cell r="F795" t="str">
            <v>JOHNSON</v>
          </cell>
          <cell r="G795" t="str">
            <v>M</v>
          </cell>
          <cell r="H795" t="str">
            <v>Mid Sutton A.C.</v>
          </cell>
        </row>
        <row r="796">
          <cell r="A796">
            <v>2149</v>
          </cell>
          <cell r="B796">
            <v>457276</v>
          </cell>
          <cell r="C796" t="str">
            <v>2500m M-Under 13</v>
          </cell>
          <cell r="D796" t="str">
            <v>Under 13</v>
          </cell>
          <cell r="E796" t="str">
            <v>Conor</v>
          </cell>
          <cell r="F796" t="str">
            <v>MORROW</v>
          </cell>
          <cell r="G796" t="str">
            <v>M</v>
          </cell>
          <cell r="H796" t="str">
            <v>Mid Sutton A.C.</v>
          </cell>
        </row>
        <row r="797">
          <cell r="A797">
            <v>2150</v>
          </cell>
          <cell r="B797">
            <v>352996</v>
          </cell>
          <cell r="C797" t="str">
            <v>3000m  M-Under 15</v>
          </cell>
          <cell r="D797" t="str">
            <v>Under 14</v>
          </cell>
          <cell r="E797" t="str">
            <v>Conor</v>
          </cell>
          <cell r="F797" t="str">
            <v>REAMSBOTTOM</v>
          </cell>
          <cell r="G797" t="str">
            <v>M</v>
          </cell>
          <cell r="H797" t="str">
            <v>Mid Sutton A.C.</v>
          </cell>
        </row>
        <row r="798">
          <cell r="A798">
            <v>2134</v>
          </cell>
          <cell r="B798">
            <v>497236</v>
          </cell>
          <cell r="C798" t="str">
            <v>800m M-Under 9</v>
          </cell>
          <cell r="D798" t="str">
            <v>Under 8</v>
          </cell>
          <cell r="E798" t="str">
            <v>Aidan</v>
          </cell>
          <cell r="F798" t="str">
            <v>DURKAN</v>
          </cell>
          <cell r="G798" t="str">
            <v>M</v>
          </cell>
          <cell r="H798" t="str">
            <v>Mid Sutton A.C.</v>
          </cell>
        </row>
        <row r="799">
          <cell r="A799">
            <v>2135</v>
          </cell>
          <cell r="B799">
            <v>489707</v>
          </cell>
          <cell r="C799" t="str">
            <v>800m M-Under 9</v>
          </cell>
          <cell r="D799" t="str">
            <v>Under 8</v>
          </cell>
          <cell r="E799" t="str">
            <v>Josh</v>
          </cell>
          <cell r="F799" t="str">
            <v>FLANAGAN</v>
          </cell>
          <cell r="G799" t="str">
            <v>M</v>
          </cell>
          <cell r="H799" t="str">
            <v>Mid Sutton A.C.</v>
          </cell>
        </row>
        <row r="800">
          <cell r="A800">
            <v>2136</v>
          </cell>
          <cell r="B800">
            <v>491272</v>
          </cell>
          <cell r="C800" t="str">
            <v>800m M-Under 9</v>
          </cell>
          <cell r="D800" t="str">
            <v>Under 9</v>
          </cell>
          <cell r="E800" t="str">
            <v>Sebastian</v>
          </cell>
          <cell r="F800" t="str">
            <v>BLACK</v>
          </cell>
          <cell r="G800" t="str">
            <v>M</v>
          </cell>
          <cell r="H800" t="str">
            <v>Mid Sutton A.C.</v>
          </cell>
        </row>
        <row r="801">
          <cell r="A801">
            <v>2137</v>
          </cell>
          <cell r="B801">
            <v>494972</v>
          </cell>
          <cell r="C801" t="str">
            <v>800m M-Under 9</v>
          </cell>
          <cell r="D801" t="str">
            <v>Under 9</v>
          </cell>
          <cell r="E801" t="str">
            <v>Donncha</v>
          </cell>
          <cell r="F801" t="str">
            <v>LYNCH</v>
          </cell>
          <cell r="G801" t="str">
            <v>M</v>
          </cell>
          <cell r="H801" t="str">
            <v>Mid Sutton A.C.</v>
          </cell>
        </row>
        <row r="802">
          <cell r="A802">
            <v>2138</v>
          </cell>
          <cell r="B802">
            <v>490630</v>
          </cell>
          <cell r="C802" t="str">
            <v>800m M-Under 9</v>
          </cell>
          <cell r="D802" t="str">
            <v>Under 9</v>
          </cell>
          <cell r="E802" t="str">
            <v>Caelan</v>
          </cell>
          <cell r="F802" t="str">
            <v>O’BRIEN</v>
          </cell>
          <cell r="G802" t="str">
            <v>M</v>
          </cell>
          <cell r="H802" t="str">
            <v>Mid Sutton A.C.</v>
          </cell>
        </row>
        <row r="803">
          <cell r="A803">
            <v>2151</v>
          </cell>
          <cell r="B803">
            <v>470097</v>
          </cell>
          <cell r="C803" t="str">
            <v>1500m F-Under 11</v>
          </cell>
          <cell r="D803" t="str">
            <v>Under 11</v>
          </cell>
          <cell r="E803" t="str">
            <v>Fiadh</v>
          </cell>
          <cell r="F803" t="str">
            <v>CORCORAN</v>
          </cell>
          <cell r="G803" t="str">
            <v>F</v>
          </cell>
          <cell r="H803" t="str">
            <v>Portmarnock A.C.</v>
          </cell>
        </row>
        <row r="804">
          <cell r="A804">
            <v>2152</v>
          </cell>
          <cell r="B804">
            <v>452335</v>
          </cell>
          <cell r="C804" t="str">
            <v>1500m F-Under 11</v>
          </cell>
          <cell r="D804" t="str">
            <v>Under 11</v>
          </cell>
          <cell r="E804" t="str">
            <v>Niamh</v>
          </cell>
          <cell r="F804" t="str">
            <v>DIRCKX</v>
          </cell>
          <cell r="G804" t="str">
            <v>F</v>
          </cell>
          <cell r="H804" t="str">
            <v>Portmarnock A.C.</v>
          </cell>
        </row>
        <row r="805">
          <cell r="A805">
            <v>2153</v>
          </cell>
          <cell r="B805">
            <v>452334</v>
          </cell>
          <cell r="C805" t="str">
            <v>2500m F-Under 13</v>
          </cell>
          <cell r="D805" t="str">
            <v>Under 12</v>
          </cell>
          <cell r="E805" t="str">
            <v>Aisling</v>
          </cell>
          <cell r="F805" t="str">
            <v>DIRCKX</v>
          </cell>
          <cell r="G805" t="str">
            <v>F</v>
          </cell>
          <cell r="H805" t="str">
            <v>Portmarnock A.C.</v>
          </cell>
        </row>
        <row r="806">
          <cell r="A806">
            <v>2154</v>
          </cell>
          <cell r="B806">
            <v>405236</v>
          </cell>
          <cell r="C806" t="str">
            <v>2500m F-Under 13</v>
          </cell>
          <cell r="D806" t="str">
            <v>Under 12</v>
          </cell>
          <cell r="E806" t="str">
            <v>Greer</v>
          </cell>
          <cell r="F806" t="str">
            <v>DUNCAN</v>
          </cell>
          <cell r="G806" t="str">
            <v>F</v>
          </cell>
          <cell r="H806" t="str">
            <v>Portmarnock A.C.</v>
          </cell>
        </row>
        <row r="807">
          <cell r="A807">
            <v>2155</v>
          </cell>
          <cell r="B807">
            <v>492973</v>
          </cell>
          <cell r="C807" t="str">
            <v>2500m F-Under 13</v>
          </cell>
          <cell r="D807" t="str">
            <v>Under 12</v>
          </cell>
          <cell r="E807" t="str">
            <v>Aine</v>
          </cell>
          <cell r="F807" t="str">
            <v>EARLY</v>
          </cell>
          <cell r="G807" t="str">
            <v>F</v>
          </cell>
          <cell r="H807" t="str">
            <v>Portmarnock A.C.</v>
          </cell>
        </row>
        <row r="808">
          <cell r="A808">
            <v>2156</v>
          </cell>
          <cell r="B808">
            <v>484576</v>
          </cell>
          <cell r="C808" t="str">
            <v>2500m F-Under 13</v>
          </cell>
          <cell r="D808" t="str">
            <v>Under 12</v>
          </cell>
          <cell r="E808" t="str">
            <v>Cara</v>
          </cell>
          <cell r="F808" t="str">
            <v>SAWYER</v>
          </cell>
          <cell r="G808" t="str">
            <v>F</v>
          </cell>
          <cell r="H808" t="str">
            <v>Portmarnock A.C.</v>
          </cell>
        </row>
        <row r="809">
          <cell r="A809">
            <v>2157</v>
          </cell>
          <cell r="B809">
            <v>441879</v>
          </cell>
          <cell r="C809" t="str">
            <v>2500m F-Under 13</v>
          </cell>
          <cell r="D809" t="str">
            <v>Under 12</v>
          </cell>
          <cell r="E809" t="str">
            <v>Ailbhe</v>
          </cell>
          <cell r="F809" t="str">
            <v>STYNES</v>
          </cell>
          <cell r="G809" t="str">
            <v>F</v>
          </cell>
          <cell r="H809" t="str">
            <v>Portmarnock A.C.</v>
          </cell>
        </row>
        <row r="810">
          <cell r="A810">
            <v>2158</v>
          </cell>
          <cell r="B810">
            <v>458996</v>
          </cell>
          <cell r="C810" t="str">
            <v>2500m F-Under 13</v>
          </cell>
          <cell r="D810" t="str">
            <v>Under 12</v>
          </cell>
          <cell r="E810" t="str">
            <v>Laura</v>
          </cell>
          <cell r="F810" t="str">
            <v>WALSH</v>
          </cell>
          <cell r="G810" t="str">
            <v>F</v>
          </cell>
          <cell r="H810" t="str">
            <v>Portmarnock A.C.</v>
          </cell>
        </row>
        <row r="811">
          <cell r="A811">
            <v>2159</v>
          </cell>
          <cell r="B811">
            <v>458393</v>
          </cell>
          <cell r="C811" t="str">
            <v>2500m F-Under 13</v>
          </cell>
          <cell r="D811" t="str">
            <v>Under 13</v>
          </cell>
          <cell r="E811" t="str">
            <v>Norah</v>
          </cell>
          <cell r="F811" t="str">
            <v>CORCORAN</v>
          </cell>
          <cell r="G811" t="str">
            <v>F</v>
          </cell>
          <cell r="H811" t="str">
            <v>Portmarnock A.C.</v>
          </cell>
        </row>
        <row r="812">
          <cell r="A812">
            <v>2160</v>
          </cell>
          <cell r="B812">
            <v>497810</v>
          </cell>
          <cell r="C812" t="str">
            <v>2500m M-Under 13</v>
          </cell>
          <cell r="D812" t="str">
            <v>Under 13</v>
          </cell>
          <cell r="E812" t="str">
            <v>Sebastian</v>
          </cell>
          <cell r="F812" t="str">
            <v>GANLY</v>
          </cell>
          <cell r="G812" t="str">
            <v>M</v>
          </cell>
          <cell r="H812" t="str">
            <v>Portmarnock A.C.</v>
          </cell>
        </row>
        <row r="813">
          <cell r="A813">
            <v>2164</v>
          </cell>
          <cell r="B813">
            <v>428946</v>
          </cell>
          <cell r="C813" t="str">
            <v>1500m F-Under 11</v>
          </cell>
          <cell r="D813" t="str">
            <v>Under 10</v>
          </cell>
          <cell r="E813" t="str">
            <v>Elise</v>
          </cell>
          <cell r="F813" t="str">
            <v>MCDONAGH</v>
          </cell>
          <cell r="G813" t="str">
            <v>F</v>
          </cell>
          <cell r="H813" t="str">
            <v>Raheny Shamrock A.C.</v>
          </cell>
        </row>
        <row r="814">
          <cell r="A814">
            <v>2165</v>
          </cell>
          <cell r="B814">
            <v>418399</v>
          </cell>
          <cell r="C814" t="str">
            <v>1500m F-Under 11</v>
          </cell>
          <cell r="D814" t="str">
            <v>Under 11</v>
          </cell>
          <cell r="E814" t="str">
            <v>Jamie</v>
          </cell>
          <cell r="F814" t="str">
            <v>BRADY</v>
          </cell>
          <cell r="G814" t="str">
            <v>F</v>
          </cell>
          <cell r="H814" t="str">
            <v>Raheny Shamrock A.C.</v>
          </cell>
        </row>
        <row r="815">
          <cell r="A815">
            <v>2166</v>
          </cell>
          <cell r="B815">
            <v>447329</v>
          </cell>
          <cell r="C815" t="str">
            <v>1500m F-Under 11</v>
          </cell>
          <cell r="D815" t="str">
            <v>Under 11</v>
          </cell>
          <cell r="E815" t="str">
            <v>Kiera</v>
          </cell>
          <cell r="F815" t="str">
            <v>D’ARCY</v>
          </cell>
          <cell r="G815" t="str">
            <v>F</v>
          </cell>
          <cell r="H815" t="str">
            <v>Raheny Shamrock A.C.</v>
          </cell>
        </row>
        <row r="816">
          <cell r="A816">
            <v>2167</v>
          </cell>
          <cell r="B816">
            <v>458677</v>
          </cell>
          <cell r="C816" t="str">
            <v>1500m F-Under 11</v>
          </cell>
          <cell r="D816" t="str">
            <v>Under 11</v>
          </cell>
          <cell r="E816" t="str">
            <v>Grace</v>
          </cell>
          <cell r="F816" t="str">
            <v>FLEMING</v>
          </cell>
          <cell r="G816" t="str">
            <v>F</v>
          </cell>
          <cell r="H816" t="str">
            <v>Raheny Shamrock A.C.</v>
          </cell>
        </row>
        <row r="817">
          <cell r="A817">
            <v>2168</v>
          </cell>
          <cell r="B817">
            <v>467111</v>
          </cell>
          <cell r="C817" t="str">
            <v>1500m F-Under 11</v>
          </cell>
          <cell r="D817" t="str">
            <v>Under 11</v>
          </cell>
          <cell r="E817" t="str">
            <v>Aisling</v>
          </cell>
          <cell r="F817" t="str">
            <v>O'LEARY</v>
          </cell>
          <cell r="G817" t="str">
            <v>F</v>
          </cell>
          <cell r="H817" t="str">
            <v>Raheny Shamrock A.C.</v>
          </cell>
        </row>
        <row r="818">
          <cell r="A818">
            <v>2169</v>
          </cell>
          <cell r="B818">
            <v>433666</v>
          </cell>
          <cell r="C818" t="str">
            <v>1500m F-Under 11</v>
          </cell>
          <cell r="D818" t="str">
            <v>Under 11</v>
          </cell>
          <cell r="E818" t="str">
            <v>Aoife</v>
          </cell>
          <cell r="F818" t="str">
            <v>O'SULLIVAN</v>
          </cell>
          <cell r="G818" t="str">
            <v>F</v>
          </cell>
          <cell r="H818" t="str">
            <v>Raheny Shamrock A.C.</v>
          </cell>
        </row>
        <row r="819">
          <cell r="A819">
            <v>2170</v>
          </cell>
          <cell r="B819">
            <v>391618</v>
          </cell>
          <cell r="C819" t="str">
            <v>1500m F-Under 11</v>
          </cell>
          <cell r="D819" t="str">
            <v>Under 11</v>
          </cell>
          <cell r="E819" t="str">
            <v>Clodagh</v>
          </cell>
          <cell r="F819" t="str">
            <v>RAFTER</v>
          </cell>
          <cell r="G819" t="str">
            <v>F</v>
          </cell>
          <cell r="H819" t="str">
            <v>Raheny Shamrock A.C.</v>
          </cell>
        </row>
        <row r="820">
          <cell r="A820">
            <v>2171</v>
          </cell>
          <cell r="B820">
            <v>484224</v>
          </cell>
          <cell r="C820" t="str">
            <v>1500m F-Under 11</v>
          </cell>
          <cell r="D820" t="str">
            <v>Under 11</v>
          </cell>
          <cell r="E820" t="str">
            <v>Riley</v>
          </cell>
          <cell r="F820" t="str">
            <v>RYAN</v>
          </cell>
          <cell r="G820" t="str">
            <v>F</v>
          </cell>
          <cell r="H820" t="str">
            <v>Raheny Shamrock A.C.</v>
          </cell>
        </row>
        <row r="821">
          <cell r="A821">
            <v>2172</v>
          </cell>
          <cell r="B821">
            <v>494694</v>
          </cell>
          <cell r="C821" t="str">
            <v>2500m F-Under 13</v>
          </cell>
          <cell r="D821" t="str">
            <v>Under 12</v>
          </cell>
          <cell r="E821" t="str">
            <v>Mary</v>
          </cell>
          <cell r="F821" t="str">
            <v>WALSH</v>
          </cell>
          <cell r="G821" t="str">
            <v>F</v>
          </cell>
          <cell r="H821" t="str">
            <v>Raheny Shamrock A.C.</v>
          </cell>
        </row>
        <row r="822">
          <cell r="A822">
            <v>2173</v>
          </cell>
          <cell r="B822">
            <v>499193</v>
          </cell>
          <cell r="C822" t="str">
            <v>2500m F-Under 13</v>
          </cell>
          <cell r="D822" t="str">
            <v>Under 13</v>
          </cell>
          <cell r="E822" t="str">
            <v>Chloe</v>
          </cell>
          <cell r="F822" t="str">
            <v>FINN</v>
          </cell>
          <cell r="G822" t="str">
            <v>F</v>
          </cell>
          <cell r="H822" t="str">
            <v>Raheny Shamrock A.C.</v>
          </cell>
        </row>
        <row r="823">
          <cell r="A823">
            <v>2174</v>
          </cell>
          <cell r="B823">
            <v>391668</v>
          </cell>
          <cell r="C823" t="str">
            <v>2500m F-Under 13</v>
          </cell>
          <cell r="D823" t="str">
            <v>Under 13</v>
          </cell>
          <cell r="E823" t="str">
            <v>Emma</v>
          </cell>
          <cell r="F823" t="str">
            <v>NOLAN</v>
          </cell>
          <cell r="G823" t="str">
            <v>F</v>
          </cell>
          <cell r="H823" t="str">
            <v>Raheny Shamrock A.C.</v>
          </cell>
        </row>
        <row r="824">
          <cell r="A824">
            <v>2175</v>
          </cell>
          <cell r="B824">
            <v>355398</v>
          </cell>
          <cell r="C824" t="str">
            <v>2500m F-Under 13</v>
          </cell>
          <cell r="D824" t="str">
            <v>Under 13</v>
          </cell>
          <cell r="E824" t="str">
            <v>Una</v>
          </cell>
          <cell r="F824" t="str">
            <v>RAFTER</v>
          </cell>
          <cell r="G824" t="str">
            <v>F</v>
          </cell>
          <cell r="H824" t="str">
            <v>Raheny Shamrock A.C.</v>
          </cell>
        </row>
        <row r="825">
          <cell r="A825">
            <v>2176</v>
          </cell>
          <cell r="B825">
            <v>366066</v>
          </cell>
          <cell r="C825" t="str">
            <v>4000m F-Under 17</v>
          </cell>
          <cell r="D825" t="str">
            <v>Under 16</v>
          </cell>
          <cell r="E825" t="str">
            <v>Annabel</v>
          </cell>
          <cell r="F825" t="str">
            <v>BEHAN</v>
          </cell>
          <cell r="G825" t="str">
            <v>F</v>
          </cell>
          <cell r="H825" t="str">
            <v>Raheny Shamrock A.C.</v>
          </cell>
        </row>
        <row r="826">
          <cell r="A826">
            <v>2177</v>
          </cell>
          <cell r="B826">
            <v>382607</v>
          </cell>
          <cell r="C826" t="str">
            <v>4000m F-Under 17</v>
          </cell>
          <cell r="D826" t="str">
            <v>Under 16</v>
          </cell>
          <cell r="E826" t="str">
            <v>Saoirse</v>
          </cell>
          <cell r="F826" t="str">
            <v>MCCARTHY</v>
          </cell>
          <cell r="G826" t="str">
            <v>F</v>
          </cell>
          <cell r="H826" t="str">
            <v>Raheny Shamrock A.C.</v>
          </cell>
        </row>
        <row r="827">
          <cell r="A827">
            <v>2178</v>
          </cell>
          <cell r="B827">
            <v>423048</v>
          </cell>
          <cell r="C827" t="str">
            <v>4000m F-Under 17</v>
          </cell>
          <cell r="D827" t="str">
            <v>Under 16</v>
          </cell>
          <cell r="E827" t="str">
            <v>Aoibheann</v>
          </cell>
          <cell r="F827" t="str">
            <v>O'MALLEY</v>
          </cell>
          <cell r="G827" t="str">
            <v>F</v>
          </cell>
          <cell r="H827" t="str">
            <v>Raheny Shamrock A.C.</v>
          </cell>
        </row>
        <row r="828">
          <cell r="A828">
            <v>2179</v>
          </cell>
          <cell r="B828">
            <v>340271</v>
          </cell>
          <cell r="C828" t="str">
            <v>4000m F-Under 17</v>
          </cell>
          <cell r="D828" t="str">
            <v>Under 17</v>
          </cell>
          <cell r="E828" t="str">
            <v>Georgina</v>
          </cell>
          <cell r="F828" t="str">
            <v>BRUEN LISTON</v>
          </cell>
          <cell r="G828" t="str">
            <v>F</v>
          </cell>
          <cell r="H828" t="str">
            <v>Raheny Shamrock A.C.</v>
          </cell>
        </row>
        <row r="829">
          <cell r="A829">
            <v>2180</v>
          </cell>
          <cell r="B829">
            <v>428630</v>
          </cell>
          <cell r="C829" t="str">
            <v>4000m F-Under 17</v>
          </cell>
          <cell r="D829" t="str">
            <v>Under 17</v>
          </cell>
          <cell r="E829" t="str">
            <v>Sophie</v>
          </cell>
          <cell r="F829" t="str">
            <v>DICKINSON</v>
          </cell>
          <cell r="G829" t="str">
            <v>F</v>
          </cell>
          <cell r="H829" t="str">
            <v>Raheny Shamrock A.C.</v>
          </cell>
        </row>
        <row r="830">
          <cell r="A830">
            <v>2181</v>
          </cell>
          <cell r="B830">
            <v>374224</v>
          </cell>
          <cell r="C830" t="str">
            <v>4000m F-Under 17</v>
          </cell>
          <cell r="D830" t="str">
            <v>Under 17</v>
          </cell>
          <cell r="E830" t="str">
            <v>Aifric</v>
          </cell>
          <cell r="F830" t="str">
            <v>O'NEILL</v>
          </cell>
          <cell r="G830" t="str">
            <v>F</v>
          </cell>
          <cell r="H830" t="str">
            <v>Raheny Shamrock A.C.</v>
          </cell>
        </row>
        <row r="831">
          <cell r="B831">
            <v>267098</v>
          </cell>
          <cell r="C831" t="str">
            <v>4500m F Under 19</v>
          </cell>
          <cell r="D831" t="str">
            <v>Under 19</v>
          </cell>
          <cell r="E831" t="str">
            <v>Chloe</v>
          </cell>
          <cell r="F831" t="str">
            <v>GRIFFIN</v>
          </cell>
          <cell r="G831" t="str">
            <v>F</v>
          </cell>
          <cell r="H831" t="str">
            <v>Raheny Shamrock A.C.</v>
          </cell>
          <cell r="I831">
            <v>35</v>
          </cell>
        </row>
        <row r="832">
          <cell r="B832">
            <v>267098</v>
          </cell>
          <cell r="C832" t="str">
            <v>4500m F U20/Jun</v>
          </cell>
          <cell r="D832" t="str">
            <v>Under 19</v>
          </cell>
          <cell r="E832" t="str">
            <v>Chloe</v>
          </cell>
          <cell r="F832" t="str">
            <v>GRIFFIN</v>
          </cell>
          <cell r="G832" t="str">
            <v>F</v>
          </cell>
          <cell r="H832" t="str">
            <v>Raheny Shamrock A.C.</v>
          </cell>
          <cell r="I832">
            <v>35</v>
          </cell>
        </row>
        <row r="833">
          <cell r="A833">
            <v>2161</v>
          </cell>
          <cell r="B833">
            <v>472430</v>
          </cell>
          <cell r="C833" t="str">
            <v>800m F-Under 9</v>
          </cell>
          <cell r="D833" t="str">
            <v>Under 9</v>
          </cell>
          <cell r="E833" t="str">
            <v>Rosa</v>
          </cell>
          <cell r="F833" t="str">
            <v>MCPARTLAND</v>
          </cell>
          <cell r="G833" t="str">
            <v>F</v>
          </cell>
          <cell r="H833" t="str">
            <v>Raheny Shamrock A.C.</v>
          </cell>
        </row>
        <row r="834">
          <cell r="A834">
            <v>2162</v>
          </cell>
          <cell r="B834">
            <v>490667</v>
          </cell>
          <cell r="C834" t="str">
            <v>800m F-Under 9</v>
          </cell>
          <cell r="D834" t="str">
            <v>Under 9</v>
          </cell>
          <cell r="E834" t="str">
            <v>Grace</v>
          </cell>
          <cell r="F834" t="str">
            <v>O'CONNOR</v>
          </cell>
          <cell r="G834" t="str">
            <v>F</v>
          </cell>
          <cell r="H834" t="str">
            <v>Raheny Shamrock A.C.</v>
          </cell>
        </row>
        <row r="835">
          <cell r="A835">
            <v>2163</v>
          </cell>
          <cell r="B835">
            <v>471820</v>
          </cell>
          <cell r="C835" t="str">
            <v>800m F-Under 9</v>
          </cell>
          <cell r="D835" t="str">
            <v>Under 9</v>
          </cell>
          <cell r="E835" t="str">
            <v>Sadie</v>
          </cell>
          <cell r="F835" t="str">
            <v>REDDY</v>
          </cell>
          <cell r="G835" t="str">
            <v>F</v>
          </cell>
          <cell r="H835" t="str">
            <v>Raheny Shamrock A.C.</v>
          </cell>
        </row>
        <row r="836">
          <cell r="A836">
            <v>2190</v>
          </cell>
          <cell r="B836">
            <v>418405</v>
          </cell>
          <cell r="C836" t="str">
            <v>1500m M-Under 11</v>
          </cell>
          <cell r="D836" t="str">
            <v>Under 10</v>
          </cell>
          <cell r="E836" t="str">
            <v>Jamie</v>
          </cell>
          <cell r="F836" t="str">
            <v>COFFEY</v>
          </cell>
          <cell r="G836" t="str">
            <v>M</v>
          </cell>
          <cell r="H836" t="str">
            <v>Raheny Shamrock A.C.</v>
          </cell>
        </row>
        <row r="837">
          <cell r="A837">
            <v>2191</v>
          </cell>
          <cell r="B837">
            <v>443259</v>
          </cell>
          <cell r="C837" t="str">
            <v>1500m M-Under 11</v>
          </cell>
          <cell r="D837" t="str">
            <v>Under 10</v>
          </cell>
          <cell r="E837" t="str">
            <v>Tommy</v>
          </cell>
          <cell r="F837" t="str">
            <v>COFFEY REID</v>
          </cell>
          <cell r="G837" t="str">
            <v>M</v>
          </cell>
          <cell r="H837" t="str">
            <v>Raheny Shamrock A.C.</v>
          </cell>
        </row>
        <row r="838">
          <cell r="A838">
            <v>2192</v>
          </cell>
          <cell r="B838">
            <v>470481</v>
          </cell>
          <cell r="C838" t="str">
            <v>1500m M-Under 11</v>
          </cell>
          <cell r="D838" t="str">
            <v>Under 10</v>
          </cell>
          <cell r="E838" t="str">
            <v>Ezra</v>
          </cell>
          <cell r="F838" t="str">
            <v>JOHNSON</v>
          </cell>
          <cell r="G838" t="str">
            <v>M</v>
          </cell>
          <cell r="H838" t="str">
            <v>Raheny Shamrock A.C.</v>
          </cell>
        </row>
        <row r="839">
          <cell r="A839">
            <v>2193</v>
          </cell>
          <cell r="B839">
            <v>470635</v>
          </cell>
          <cell r="C839" t="str">
            <v>1500m M-Under 11</v>
          </cell>
          <cell r="D839" t="str">
            <v>Under 10</v>
          </cell>
          <cell r="E839" t="str">
            <v>Tommy Joe</v>
          </cell>
          <cell r="F839" t="str">
            <v>WRIGHT</v>
          </cell>
          <cell r="G839" t="str">
            <v>M</v>
          </cell>
          <cell r="H839" t="str">
            <v>Raheny Shamrock A.C.</v>
          </cell>
        </row>
        <row r="840">
          <cell r="A840">
            <v>2194</v>
          </cell>
          <cell r="B840">
            <v>443628</v>
          </cell>
          <cell r="C840" t="str">
            <v>1500m M-Under 11</v>
          </cell>
          <cell r="D840" t="str">
            <v>Under 11</v>
          </cell>
          <cell r="E840" t="str">
            <v>Jonah</v>
          </cell>
          <cell r="F840" t="str">
            <v>BURKE</v>
          </cell>
          <cell r="G840" t="str">
            <v>M</v>
          </cell>
          <cell r="H840" t="str">
            <v>Raheny Shamrock A.C.</v>
          </cell>
        </row>
        <row r="841">
          <cell r="A841">
            <v>2195</v>
          </cell>
          <cell r="B841">
            <v>494693</v>
          </cell>
          <cell r="C841" t="str">
            <v>1500m M-Under 11</v>
          </cell>
          <cell r="D841" t="str">
            <v>Under 11</v>
          </cell>
          <cell r="E841" t="str">
            <v>Joe</v>
          </cell>
          <cell r="F841" t="str">
            <v>O'CONNOR</v>
          </cell>
          <cell r="G841" t="str">
            <v>M</v>
          </cell>
          <cell r="H841" t="str">
            <v>Raheny Shamrock A.C.</v>
          </cell>
        </row>
        <row r="842">
          <cell r="A842">
            <v>2196</v>
          </cell>
          <cell r="B842">
            <v>420536</v>
          </cell>
          <cell r="C842" t="str">
            <v>1500m M-Under 11</v>
          </cell>
          <cell r="D842" t="str">
            <v>Under 11</v>
          </cell>
          <cell r="E842" t="str">
            <v>Alex</v>
          </cell>
          <cell r="F842" t="str">
            <v>PEELO</v>
          </cell>
          <cell r="G842" t="str">
            <v>M</v>
          </cell>
          <cell r="H842" t="str">
            <v>Raheny Shamrock A.C.</v>
          </cell>
        </row>
        <row r="843">
          <cell r="A843">
            <v>2197</v>
          </cell>
          <cell r="B843">
            <v>430210</v>
          </cell>
          <cell r="C843" t="str">
            <v>2500m M-Under 13</v>
          </cell>
          <cell r="D843" t="str">
            <v>Under 12</v>
          </cell>
          <cell r="E843" t="str">
            <v>Sean</v>
          </cell>
          <cell r="F843" t="str">
            <v>FLEMING</v>
          </cell>
          <cell r="G843" t="str">
            <v>M</v>
          </cell>
          <cell r="H843" t="str">
            <v>Raheny Shamrock A.C.</v>
          </cell>
        </row>
        <row r="844">
          <cell r="A844">
            <v>2198</v>
          </cell>
          <cell r="B844">
            <v>396012</v>
          </cell>
          <cell r="C844" t="str">
            <v>2500m M-Under 13</v>
          </cell>
          <cell r="D844" t="str">
            <v>Under 13</v>
          </cell>
          <cell r="E844" t="str">
            <v>Adam</v>
          </cell>
          <cell r="F844" t="str">
            <v>KILLEEN</v>
          </cell>
          <cell r="G844" t="str">
            <v>M</v>
          </cell>
          <cell r="H844" t="str">
            <v>Raheny Shamrock A.C.</v>
          </cell>
        </row>
        <row r="845">
          <cell r="A845">
            <v>2199</v>
          </cell>
          <cell r="B845">
            <v>443968</v>
          </cell>
          <cell r="C845" t="str">
            <v>2500m M-Under 13</v>
          </cell>
          <cell r="D845" t="str">
            <v>Under 13</v>
          </cell>
          <cell r="E845" t="str">
            <v>Ethan</v>
          </cell>
          <cell r="F845" t="str">
            <v>O'CARROLL</v>
          </cell>
          <cell r="G845" t="str">
            <v>M</v>
          </cell>
          <cell r="H845" t="str">
            <v>Raheny Shamrock A.C.</v>
          </cell>
        </row>
        <row r="846">
          <cell r="A846">
            <v>2200</v>
          </cell>
          <cell r="B846">
            <v>365023</v>
          </cell>
          <cell r="C846" t="str">
            <v>2500m M-Under 13</v>
          </cell>
          <cell r="D846" t="str">
            <v>Under 13</v>
          </cell>
          <cell r="E846" t="str">
            <v>Ben</v>
          </cell>
          <cell r="F846" t="str">
            <v>SYNNOTT</v>
          </cell>
          <cell r="G846" t="str">
            <v>M</v>
          </cell>
          <cell r="H846" t="str">
            <v>Raheny Shamrock A.C.</v>
          </cell>
        </row>
        <row r="847">
          <cell r="A847">
            <v>2201</v>
          </cell>
          <cell r="B847">
            <v>406325</v>
          </cell>
          <cell r="C847" t="str">
            <v>2500m M-Under 13</v>
          </cell>
          <cell r="D847" t="str">
            <v>Under 13</v>
          </cell>
          <cell r="E847" t="str">
            <v>Hugo</v>
          </cell>
          <cell r="F847" t="str">
            <v>ZHENG</v>
          </cell>
          <cell r="G847" t="str">
            <v>M</v>
          </cell>
          <cell r="H847" t="str">
            <v>Raheny Shamrock A.C.</v>
          </cell>
        </row>
        <row r="848">
          <cell r="A848">
            <v>2202</v>
          </cell>
          <cell r="B848">
            <v>379473</v>
          </cell>
          <cell r="C848" t="str">
            <v>3000m  M-Under 15</v>
          </cell>
          <cell r="D848" t="str">
            <v>Under 14</v>
          </cell>
          <cell r="E848" t="str">
            <v>Tiernan</v>
          </cell>
          <cell r="F848" t="str">
            <v>MCDONAGH</v>
          </cell>
          <cell r="G848" t="str">
            <v>M</v>
          </cell>
          <cell r="H848" t="str">
            <v>Raheny Shamrock A.C.</v>
          </cell>
        </row>
        <row r="849">
          <cell r="A849">
            <v>2203</v>
          </cell>
          <cell r="B849">
            <v>365775</v>
          </cell>
          <cell r="C849" t="str">
            <v>3000m  M-Under 15</v>
          </cell>
          <cell r="D849" t="str">
            <v>Under 15</v>
          </cell>
          <cell r="E849" t="str">
            <v>Conor</v>
          </cell>
          <cell r="F849" t="str">
            <v>HANLY</v>
          </cell>
          <cell r="G849" t="str">
            <v>M</v>
          </cell>
          <cell r="H849" t="str">
            <v>Raheny Shamrock A.C.</v>
          </cell>
        </row>
        <row r="850">
          <cell r="A850">
            <v>2204</v>
          </cell>
          <cell r="B850">
            <v>354368</v>
          </cell>
          <cell r="C850" t="str">
            <v>3000m  M-Under 15</v>
          </cell>
          <cell r="D850" t="str">
            <v>Under 15</v>
          </cell>
          <cell r="E850" t="str">
            <v>Liam</v>
          </cell>
          <cell r="F850" t="str">
            <v>MCATAMNEY</v>
          </cell>
          <cell r="G850" t="str">
            <v>M</v>
          </cell>
          <cell r="H850" t="str">
            <v>Raheny Shamrock A.C.</v>
          </cell>
        </row>
        <row r="851">
          <cell r="A851">
            <v>2205</v>
          </cell>
          <cell r="B851">
            <v>489535</v>
          </cell>
          <cell r="C851" t="str">
            <v>3000m  M-Under 15</v>
          </cell>
          <cell r="D851" t="str">
            <v>Under 15</v>
          </cell>
          <cell r="E851" t="str">
            <v>Oisin</v>
          </cell>
          <cell r="F851" t="str">
            <v>O'HEHIR</v>
          </cell>
          <cell r="G851" t="str">
            <v>M</v>
          </cell>
          <cell r="H851" t="str">
            <v>Raheny Shamrock A.C.</v>
          </cell>
        </row>
        <row r="852">
          <cell r="A852">
            <v>2206</v>
          </cell>
          <cell r="B852">
            <v>337159</v>
          </cell>
          <cell r="C852" t="str">
            <v>3000m  M-Under 15</v>
          </cell>
          <cell r="D852" t="str">
            <v>Under 15</v>
          </cell>
          <cell r="E852" t="str">
            <v>Matthew</v>
          </cell>
          <cell r="F852" t="str">
            <v>PEELO</v>
          </cell>
          <cell r="G852" t="str">
            <v>M</v>
          </cell>
          <cell r="H852" t="str">
            <v>Raheny Shamrock A.C.</v>
          </cell>
        </row>
        <row r="853">
          <cell r="A853">
            <v>2207</v>
          </cell>
          <cell r="B853">
            <v>347520</v>
          </cell>
          <cell r="C853" t="str">
            <v>3000m  M-Under 15</v>
          </cell>
          <cell r="D853" t="str">
            <v>Under 15</v>
          </cell>
          <cell r="E853" t="str">
            <v>Patrick</v>
          </cell>
          <cell r="F853" t="str">
            <v>SMITH</v>
          </cell>
          <cell r="G853" t="str">
            <v>M</v>
          </cell>
          <cell r="H853" t="str">
            <v>Raheny Shamrock A.C.</v>
          </cell>
        </row>
        <row r="854">
          <cell r="A854">
            <v>2208</v>
          </cell>
          <cell r="B854">
            <v>405409</v>
          </cell>
          <cell r="C854" t="str">
            <v>3000m  M-Under 15</v>
          </cell>
          <cell r="D854" t="str">
            <v>Under 15</v>
          </cell>
          <cell r="E854" t="str">
            <v>Leo</v>
          </cell>
          <cell r="F854" t="str">
            <v>WARD</v>
          </cell>
          <cell r="G854" t="str">
            <v>M</v>
          </cell>
          <cell r="H854" t="str">
            <v>Raheny Shamrock A.C.</v>
          </cell>
        </row>
        <row r="855">
          <cell r="A855">
            <v>2209</v>
          </cell>
          <cell r="B855">
            <v>470370</v>
          </cell>
          <cell r="C855" t="str">
            <v>4000m M-Under 17</v>
          </cell>
          <cell r="D855" t="str">
            <v>Under 16</v>
          </cell>
          <cell r="E855" t="str">
            <v>Cillian</v>
          </cell>
          <cell r="F855" t="str">
            <v>BYRNE</v>
          </cell>
          <cell r="G855" t="str">
            <v>M</v>
          </cell>
          <cell r="H855" t="str">
            <v>Raheny Shamrock A.C.</v>
          </cell>
        </row>
        <row r="856">
          <cell r="A856">
            <v>2210</v>
          </cell>
          <cell r="B856">
            <v>402834</v>
          </cell>
          <cell r="C856" t="str">
            <v>4000m M-Under 17</v>
          </cell>
          <cell r="D856" t="str">
            <v>Under 16</v>
          </cell>
          <cell r="E856" t="str">
            <v>Myles</v>
          </cell>
          <cell r="F856" t="str">
            <v>HAWKSHAW</v>
          </cell>
          <cell r="G856" t="str">
            <v>M</v>
          </cell>
          <cell r="H856" t="str">
            <v>Raheny Shamrock A.C.</v>
          </cell>
        </row>
        <row r="857">
          <cell r="A857">
            <v>2211</v>
          </cell>
          <cell r="B857">
            <v>337162</v>
          </cell>
          <cell r="C857" t="str">
            <v>4000m M-Under 17</v>
          </cell>
          <cell r="D857" t="str">
            <v>Under 16</v>
          </cell>
          <cell r="E857" t="str">
            <v>James</v>
          </cell>
          <cell r="F857" t="str">
            <v>SMITH</v>
          </cell>
          <cell r="G857" t="str">
            <v>M</v>
          </cell>
          <cell r="H857" t="str">
            <v>Raheny Shamrock A.C.</v>
          </cell>
        </row>
        <row r="858">
          <cell r="A858">
            <v>2212</v>
          </cell>
          <cell r="B858">
            <v>288207</v>
          </cell>
          <cell r="C858" t="str">
            <v>4000m M-Under 17</v>
          </cell>
          <cell r="D858" t="str">
            <v>Under 17</v>
          </cell>
          <cell r="E858" t="str">
            <v>Ryan</v>
          </cell>
          <cell r="F858" t="str">
            <v>KEATING</v>
          </cell>
          <cell r="G858" t="str">
            <v>M</v>
          </cell>
          <cell r="H858" t="str">
            <v>Raheny Shamrock A.C.</v>
          </cell>
        </row>
        <row r="859">
          <cell r="A859">
            <v>2213</v>
          </cell>
          <cell r="B859">
            <v>443595</v>
          </cell>
          <cell r="C859" t="str">
            <v>4000m M-Under 17</v>
          </cell>
          <cell r="D859" t="str">
            <v>Under 17</v>
          </cell>
          <cell r="E859" t="str">
            <v>Ryley</v>
          </cell>
          <cell r="F859" t="str">
            <v>MARTIN AULD</v>
          </cell>
          <cell r="G859" t="str">
            <v>M</v>
          </cell>
          <cell r="H859" t="str">
            <v>Raheny Shamrock A.C.</v>
          </cell>
        </row>
        <row r="860">
          <cell r="A860">
            <v>2214</v>
          </cell>
          <cell r="B860">
            <v>256444</v>
          </cell>
          <cell r="C860" t="str">
            <v>4000m M-Under 17</v>
          </cell>
          <cell r="D860" t="str">
            <v>Under 17</v>
          </cell>
          <cell r="E860" t="str">
            <v>Eoin</v>
          </cell>
          <cell r="F860" t="str">
            <v>MCGUIRK</v>
          </cell>
          <cell r="G860" t="str">
            <v>M</v>
          </cell>
          <cell r="H860" t="str">
            <v>Raheny Shamrock A.C.</v>
          </cell>
        </row>
        <row r="861">
          <cell r="A861">
            <v>2215</v>
          </cell>
          <cell r="B861">
            <v>386263</v>
          </cell>
          <cell r="C861" t="str">
            <v>4000m M-Under 17</v>
          </cell>
          <cell r="D861" t="str">
            <v>Under 17</v>
          </cell>
          <cell r="E861" t="str">
            <v>Noah</v>
          </cell>
          <cell r="F861" t="str">
            <v>MONGEY</v>
          </cell>
          <cell r="G861" t="str">
            <v>M</v>
          </cell>
          <cell r="H861" t="str">
            <v>Raheny Shamrock A.C.</v>
          </cell>
        </row>
        <row r="862">
          <cell r="A862">
            <v>2216</v>
          </cell>
          <cell r="B862">
            <v>457279</v>
          </cell>
          <cell r="C862" t="str">
            <v>4000m M-Under 17</v>
          </cell>
          <cell r="D862" t="str">
            <v>Under 17</v>
          </cell>
          <cell r="E862" t="str">
            <v>Michael</v>
          </cell>
          <cell r="F862" t="str">
            <v>O'HANLON</v>
          </cell>
          <cell r="G862" t="str">
            <v>M</v>
          </cell>
          <cell r="H862" t="str">
            <v>Raheny Shamrock A.C.</v>
          </cell>
        </row>
        <row r="863">
          <cell r="A863">
            <v>2217</v>
          </cell>
          <cell r="B863">
            <v>293660</v>
          </cell>
          <cell r="C863" t="str">
            <v>4000m M-Under 17</v>
          </cell>
          <cell r="D863" t="str">
            <v>Under 17</v>
          </cell>
          <cell r="E863" t="str">
            <v>Patrick</v>
          </cell>
          <cell r="F863" t="str">
            <v>RYAN</v>
          </cell>
          <cell r="G863" t="str">
            <v>M</v>
          </cell>
          <cell r="H863" t="str">
            <v>Raheny Shamrock A.C.</v>
          </cell>
        </row>
        <row r="864">
          <cell r="B864">
            <v>416279</v>
          </cell>
          <cell r="C864" t="str">
            <v>4500m M Under 19</v>
          </cell>
          <cell r="D864" t="str">
            <v>Under 18</v>
          </cell>
          <cell r="E864" t="str">
            <v>Tom</v>
          </cell>
          <cell r="F864" t="str">
            <v>COLLIER</v>
          </cell>
          <cell r="G864" t="str">
            <v>M</v>
          </cell>
          <cell r="H864" t="str">
            <v>Raheny Shamrock A.C.</v>
          </cell>
          <cell r="I864">
            <v>89</v>
          </cell>
        </row>
        <row r="865">
          <cell r="B865">
            <v>416279</v>
          </cell>
          <cell r="C865" t="str">
            <v>4500m M U20/Jun</v>
          </cell>
          <cell r="D865" t="str">
            <v>Under 18</v>
          </cell>
          <cell r="E865" t="str">
            <v>Tom</v>
          </cell>
          <cell r="F865" t="str">
            <v>COLLIER</v>
          </cell>
          <cell r="G865" t="str">
            <v>M</v>
          </cell>
          <cell r="H865" t="str">
            <v>Raheny Shamrock A.C.</v>
          </cell>
          <cell r="I865">
            <v>89</v>
          </cell>
        </row>
        <row r="866">
          <cell r="B866">
            <v>396738</v>
          </cell>
          <cell r="C866" t="str">
            <v>4500m M Under 19</v>
          </cell>
          <cell r="D866" t="str">
            <v>Under 18</v>
          </cell>
          <cell r="E866" t="str">
            <v>Theo</v>
          </cell>
          <cell r="F866" t="str">
            <v>DUFFY</v>
          </cell>
          <cell r="G866" t="str">
            <v>M</v>
          </cell>
          <cell r="H866" t="str">
            <v>Raheny Shamrock A.C.</v>
          </cell>
          <cell r="I866">
            <v>91</v>
          </cell>
        </row>
        <row r="867">
          <cell r="B867">
            <v>396738</v>
          </cell>
          <cell r="C867" t="str">
            <v>4500m M U20/Jun</v>
          </cell>
          <cell r="D867" t="str">
            <v>Under 18</v>
          </cell>
          <cell r="E867" t="str">
            <v>Theo</v>
          </cell>
          <cell r="F867" t="str">
            <v>DUFFY</v>
          </cell>
          <cell r="G867" t="str">
            <v>M</v>
          </cell>
          <cell r="H867" t="str">
            <v>Raheny Shamrock A.C.</v>
          </cell>
          <cell r="I867">
            <v>91</v>
          </cell>
        </row>
        <row r="868">
          <cell r="B868">
            <v>396739</v>
          </cell>
          <cell r="C868" t="str">
            <v>4500m M Under 19</v>
          </cell>
          <cell r="D868" t="str">
            <v>Under 18</v>
          </cell>
          <cell r="E868" t="str">
            <v>Donagh</v>
          </cell>
          <cell r="F868" t="str">
            <v>KIRWAN</v>
          </cell>
          <cell r="G868" t="str">
            <v>M</v>
          </cell>
          <cell r="H868" t="str">
            <v>Raheny Shamrock A.C.</v>
          </cell>
          <cell r="I868">
            <v>94</v>
          </cell>
        </row>
        <row r="869">
          <cell r="B869">
            <v>445818</v>
          </cell>
          <cell r="C869" t="str">
            <v>4500m M Under 19</v>
          </cell>
          <cell r="D869" t="str">
            <v>Under 18</v>
          </cell>
          <cell r="E869" t="str">
            <v>Peter</v>
          </cell>
          <cell r="F869" t="str">
            <v>MCHUGH</v>
          </cell>
          <cell r="G869" t="str">
            <v>M</v>
          </cell>
          <cell r="H869" t="str">
            <v>Raheny Shamrock A.C.</v>
          </cell>
          <cell r="I869">
            <v>97</v>
          </cell>
        </row>
        <row r="870">
          <cell r="B870">
            <v>445819</v>
          </cell>
          <cell r="C870" t="str">
            <v>4500m M Under 19</v>
          </cell>
          <cell r="D870" t="str">
            <v>Under 18</v>
          </cell>
          <cell r="E870" t="str">
            <v>Paul</v>
          </cell>
          <cell r="F870" t="str">
            <v>MCHUGH</v>
          </cell>
          <cell r="G870" t="str">
            <v>M</v>
          </cell>
          <cell r="H870" t="str">
            <v>Raheny Shamrock A.C.</v>
          </cell>
          <cell r="I870">
            <v>98</v>
          </cell>
        </row>
        <row r="871">
          <cell r="B871">
            <v>451589</v>
          </cell>
          <cell r="C871" t="str">
            <v>4500m M Under 19</v>
          </cell>
          <cell r="D871" t="str">
            <v>Under 18</v>
          </cell>
          <cell r="E871" t="str">
            <v>Fionn</v>
          </cell>
          <cell r="F871" t="str">
            <v>MILLAR</v>
          </cell>
          <cell r="G871" t="str">
            <v>M</v>
          </cell>
          <cell r="H871" t="str">
            <v>Raheny Shamrock A.C.</v>
          </cell>
          <cell r="I871">
            <v>99</v>
          </cell>
        </row>
        <row r="872">
          <cell r="B872">
            <v>293608</v>
          </cell>
          <cell r="C872" t="str">
            <v>4500m M Under 19</v>
          </cell>
          <cell r="D872" t="str">
            <v>Under 18</v>
          </cell>
          <cell r="E872" t="str">
            <v>Cillian</v>
          </cell>
          <cell r="F872" t="str">
            <v>REILLY COONEY</v>
          </cell>
          <cell r="G872" t="str">
            <v>M</v>
          </cell>
          <cell r="H872" t="str">
            <v>Raheny Shamrock A.C.</v>
          </cell>
          <cell r="I872">
            <v>101</v>
          </cell>
        </row>
        <row r="873">
          <cell r="B873">
            <v>398153</v>
          </cell>
          <cell r="C873" t="str">
            <v>4500m M Under 19</v>
          </cell>
          <cell r="D873" t="str">
            <v>Under 19</v>
          </cell>
          <cell r="E873" t="str">
            <v>Daniel</v>
          </cell>
          <cell r="F873" t="str">
            <v>CONNOLLY</v>
          </cell>
          <cell r="G873" t="str">
            <v>M</v>
          </cell>
          <cell r="H873" t="str">
            <v>Raheny Shamrock A.C.</v>
          </cell>
          <cell r="I873">
            <v>90</v>
          </cell>
        </row>
        <row r="874">
          <cell r="B874">
            <v>398153</v>
          </cell>
          <cell r="C874" t="str">
            <v>4500m M U20/Jun</v>
          </cell>
          <cell r="D874" t="str">
            <v>Under 19</v>
          </cell>
          <cell r="E874" t="str">
            <v>Daniel</v>
          </cell>
          <cell r="F874" t="str">
            <v>CONNOLLY</v>
          </cell>
          <cell r="G874" t="str">
            <v>M</v>
          </cell>
          <cell r="H874" t="str">
            <v>Raheny Shamrock A.C.</v>
          </cell>
          <cell r="I874">
            <v>90</v>
          </cell>
        </row>
        <row r="875">
          <cell r="B875">
            <v>455485</v>
          </cell>
          <cell r="C875" t="str">
            <v>4500m M Under 19</v>
          </cell>
          <cell r="D875" t="str">
            <v>Under 19</v>
          </cell>
          <cell r="E875" t="str">
            <v>Charlie</v>
          </cell>
          <cell r="F875" t="str">
            <v>GUNAWARDHANA</v>
          </cell>
          <cell r="G875" t="str">
            <v>M</v>
          </cell>
          <cell r="H875" t="str">
            <v>Raheny Shamrock A.C.</v>
          </cell>
          <cell r="I875">
            <v>92</v>
          </cell>
        </row>
        <row r="876">
          <cell r="B876">
            <v>455485</v>
          </cell>
          <cell r="C876" t="str">
            <v>4500m M U20/Jun</v>
          </cell>
          <cell r="D876" t="str">
            <v>Under 19</v>
          </cell>
          <cell r="E876" t="str">
            <v>Charlie</v>
          </cell>
          <cell r="F876" t="str">
            <v>GUNAWARDHANA</v>
          </cell>
          <cell r="G876" t="str">
            <v>M</v>
          </cell>
          <cell r="H876" t="str">
            <v>Raheny Shamrock A.C.</v>
          </cell>
          <cell r="I876">
            <v>92</v>
          </cell>
        </row>
        <row r="877">
          <cell r="B877">
            <v>390720</v>
          </cell>
          <cell r="C877" t="str">
            <v>4500m M Under 19</v>
          </cell>
          <cell r="D877" t="str">
            <v>Under 19</v>
          </cell>
          <cell r="E877" t="str">
            <v>Finn</v>
          </cell>
          <cell r="F877" t="str">
            <v>KENEHAN</v>
          </cell>
          <cell r="G877" t="str">
            <v>M</v>
          </cell>
          <cell r="H877" t="str">
            <v>Raheny Shamrock A.C.</v>
          </cell>
          <cell r="I877">
            <v>93</v>
          </cell>
        </row>
        <row r="878">
          <cell r="B878">
            <v>390720</v>
          </cell>
          <cell r="C878" t="str">
            <v>4500m M U20/Jun</v>
          </cell>
          <cell r="D878" t="str">
            <v>Under 19</v>
          </cell>
          <cell r="E878" t="str">
            <v>Finn</v>
          </cell>
          <cell r="F878" t="str">
            <v>KENEHAN</v>
          </cell>
          <cell r="G878" t="str">
            <v>M</v>
          </cell>
          <cell r="H878" t="str">
            <v>Raheny Shamrock A.C.</v>
          </cell>
          <cell r="I878">
            <v>93</v>
          </cell>
        </row>
        <row r="879">
          <cell r="B879">
            <v>390716</v>
          </cell>
          <cell r="C879" t="str">
            <v>4500m M Under 19</v>
          </cell>
          <cell r="D879" t="str">
            <v>Under 19</v>
          </cell>
          <cell r="E879" t="str">
            <v>Conrad</v>
          </cell>
          <cell r="F879" t="str">
            <v>LATHAM</v>
          </cell>
          <cell r="G879" t="str">
            <v>M</v>
          </cell>
          <cell r="H879" t="str">
            <v>Raheny Shamrock A.C.</v>
          </cell>
          <cell r="I879">
            <v>95</v>
          </cell>
        </row>
        <row r="880">
          <cell r="B880">
            <v>390716</v>
          </cell>
          <cell r="C880" t="str">
            <v>4500m M U20/Jun</v>
          </cell>
          <cell r="D880" t="str">
            <v>Under 19</v>
          </cell>
          <cell r="E880" t="str">
            <v>Conrad</v>
          </cell>
          <cell r="F880" t="str">
            <v>LATHAM</v>
          </cell>
          <cell r="G880" t="str">
            <v>M</v>
          </cell>
          <cell r="H880" t="str">
            <v>Raheny Shamrock A.C.</v>
          </cell>
          <cell r="I880">
            <v>95</v>
          </cell>
        </row>
        <row r="881">
          <cell r="B881">
            <v>256443</v>
          </cell>
          <cell r="C881" t="str">
            <v>4500m M Under 19</v>
          </cell>
          <cell r="D881" t="str">
            <v>Under 19</v>
          </cell>
          <cell r="E881" t="str">
            <v>Conor</v>
          </cell>
          <cell r="F881" t="str">
            <v>MCGUIRK</v>
          </cell>
          <cell r="G881" t="str">
            <v>M</v>
          </cell>
          <cell r="H881" t="str">
            <v>Raheny Shamrock A.C.</v>
          </cell>
          <cell r="I881">
            <v>96</v>
          </cell>
        </row>
        <row r="882">
          <cell r="B882">
            <v>256443</v>
          </cell>
          <cell r="C882" t="str">
            <v>4500m M U20/Jun</v>
          </cell>
          <cell r="D882" t="str">
            <v>Under 19</v>
          </cell>
          <cell r="E882" t="str">
            <v>Conor</v>
          </cell>
          <cell r="F882" t="str">
            <v>MCGUIRK</v>
          </cell>
          <cell r="G882" t="str">
            <v>M</v>
          </cell>
          <cell r="H882" t="str">
            <v>Raheny Shamrock A.C.</v>
          </cell>
          <cell r="I882">
            <v>96</v>
          </cell>
        </row>
        <row r="883">
          <cell r="B883">
            <v>418843</v>
          </cell>
          <cell r="C883" t="str">
            <v>4500m M Under 19</v>
          </cell>
          <cell r="D883" t="str">
            <v>Under 19</v>
          </cell>
          <cell r="E883" t="str">
            <v>Mark</v>
          </cell>
          <cell r="F883" t="str">
            <v>O'CALLAGHAN</v>
          </cell>
          <cell r="G883" t="str">
            <v>M</v>
          </cell>
          <cell r="H883" t="str">
            <v>Raheny Shamrock A.C.</v>
          </cell>
          <cell r="I883">
            <v>100</v>
          </cell>
        </row>
        <row r="884">
          <cell r="B884">
            <v>418843</v>
          </cell>
          <cell r="C884" t="str">
            <v>4500m M U20/Jun</v>
          </cell>
          <cell r="D884" t="str">
            <v>Under 19</v>
          </cell>
          <cell r="E884" t="str">
            <v>Mark</v>
          </cell>
          <cell r="F884" t="str">
            <v>O'CALLAGHAN</v>
          </cell>
          <cell r="G884" t="str">
            <v>M</v>
          </cell>
          <cell r="H884" t="str">
            <v>Raheny Shamrock A.C.</v>
          </cell>
          <cell r="I884">
            <v>100</v>
          </cell>
        </row>
        <row r="885">
          <cell r="B885">
            <v>347521</v>
          </cell>
          <cell r="C885" t="str">
            <v>4500m M Under 19</v>
          </cell>
          <cell r="D885" t="str">
            <v>Under 19</v>
          </cell>
          <cell r="E885" t="str">
            <v>George</v>
          </cell>
          <cell r="F885" t="str">
            <v>SEVASTOPULO</v>
          </cell>
          <cell r="G885" t="str">
            <v>M</v>
          </cell>
          <cell r="H885" t="str">
            <v>Raheny Shamrock A.C.</v>
          </cell>
          <cell r="I885">
            <v>102</v>
          </cell>
        </row>
        <row r="886">
          <cell r="B886">
            <v>347521</v>
          </cell>
          <cell r="C886" t="str">
            <v>4500m M U20/Jun</v>
          </cell>
          <cell r="D886" t="str">
            <v>Under 19</v>
          </cell>
          <cell r="E886" t="str">
            <v>George</v>
          </cell>
          <cell r="F886" t="str">
            <v>SEVASTOPULO</v>
          </cell>
          <cell r="G886" t="str">
            <v>M</v>
          </cell>
          <cell r="H886" t="str">
            <v>Raheny Shamrock A.C.</v>
          </cell>
          <cell r="I886">
            <v>102</v>
          </cell>
        </row>
        <row r="887">
          <cell r="A887">
            <v>2183</v>
          </cell>
          <cell r="B887">
            <v>497365</v>
          </cell>
          <cell r="C887" t="str">
            <v>800m M-Under 9</v>
          </cell>
          <cell r="D887" t="str">
            <v>Under 8</v>
          </cell>
          <cell r="E887" t="str">
            <v>John</v>
          </cell>
          <cell r="F887" t="str">
            <v>BRADY</v>
          </cell>
          <cell r="G887" t="str">
            <v>M</v>
          </cell>
          <cell r="H887" t="str">
            <v>Raheny Shamrock A.C.</v>
          </cell>
        </row>
        <row r="888">
          <cell r="A888">
            <v>2184</v>
          </cell>
          <cell r="B888">
            <v>495350</v>
          </cell>
          <cell r="C888" t="str">
            <v>800m M-Under 9</v>
          </cell>
          <cell r="D888" t="str">
            <v>Under 8</v>
          </cell>
          <cell r="E888" t="str">
            <v>Johnny</v>
          </cell>
          <cell r="F888" t="str">
            <v>WRIGHT</v>
          </cell>
          <cell r="G888" t="str">
            <v>M</v>
          </cell>
          <cell r="H888" t="str">
            <v>Raheny Shamrock A.C.</v>
          </cell>
        </row>
        <row r="889">
          <cell r="A889">
            <v>2185</v>
          </cell>
          <cell r="B889">
            <v>498280</v>
          </cell>
          <cell r="C889" t="str">
            <v>800m M-Under 9</v>
          </cell>
          <cell r="D889" t="str">
            <v>Under 9</v>
          </cell>
          <cell r="E889" t="str">
            <v>Ben</v>
          </cell>
          <cell r="F889" t="str">
            <v>COURTNEY</v>
          </cell>
          <cell r="G889" t="str">
            <v>M</v>
          </cell>
          <cell r="H889" t="str">
            <v>Raheny Shamrock A.C.</v>
          </cell>
        </row>
        <row r="890">
          <cell r="A890">
            <v>2186</v>
          </cell>
          <cell r="B890">
            <v>496063</v>
          </cell>
          <cell r="C890" t="str">
            <v>800m M-Under 9</v>
          </cell>
          <cell r="D890" t="str">
            <v>Under 9</v>
          </cell>
          <cell r="E890" t="str">
            <v>Joshua</v>
          </cell>
          <cell r="F890" t="str">
            <v>MASANJA</v>
          </cell>
          <cell r="G890" t="str">
            <v>M</v>
          </cell>
          <cell r="H890" t="str">
            <v>Raheny Shamrock A.C.</v>
          </cell>
        </row>
        <row r="891">
          <cell r="A891">
            <v>2187</v>
          </cell>
          <cell r="B891">
            <v>481359</v>
          </cell>
          <cell r="C891" t="str">
            <v>800m M-Under 9</v>
          </cell>
          <cell r="D891" t="str">
            <v>Under 9</v>
          </cell>
          <cell r="E891" t="str">
            <v>Conor</v>
          </cell>
          <cell r="F891" t="str">
            <v>MCMAHON</v>
          </cell>
          <cell r="G891" t="str">
            <v>M</v>
          </cell>
          <cell r="H891" t="str">
            <v>Raheny Shamrock A.C.</v>
          </cell>
        </row>
        <row r="892">
          <cell r="A892">
            <v>2188</v>
          </cell>
          <cell r="B892">
            <v>491241</v>
          </cell>
          <cell r="C892" t="str">
            <v>800m M-Under 9</v>
          </cell>
          <cell r="D892" t="str">
            <v>Under 9</v>
          </cell>
          <cell r="E892" t="str">
            <v>Tommy</v>
          </cell>
          <cell r="F892" t="str">
            <v>MCMAHON</v>
          </cell>
          <cell r="G892" t="str">
            <v>M</v>
          </cell>
          <cell r="H892" t="str">
            <v>Raheny Shamrock A.C.</v>
          </cell>
        </row>
        <row r="893">
          <cell r="A893">
            <v>2189</v>
          </cell>
          <cell r="B893">
            <v>483456</v>
          </cell>
          <cell r="C893" t="str">
            <v>800m M-Under 9</v>
          </cell>
          <cell r="D893" t="str">
            <v>Under 9</v>
          </cell>
          <cell r="E893" t="str">
            <v>Oran</v>
          </cell>
          <cell r="F893" t="str">
            <v>WOODS</v>
          </cell>
          <cell r="G893" t="str">
            <v>M</v>
          </cell>
          <cell r="H893" t="str">
            <v>Raheny Shamrock A.C.</v>
          </cell>
        </row>
        <row r="894">
          <cell r="A894">
            <v>2233</v>
          </cell>
          <cell r="B894">
            <v>433114</v>
          </cell>
          <cell r="C894" t="str">
            <v>2500m F-Under 13</v>
          </cell>
          <cell r="D894" t="str">
            <v>Under 13</v>
          </cell>
          <cell r="E894" t="str">
            <v>Anna</v>
          </cell>
          <cell r="F894" t="str">
            <v>ZHU</v>
          </cell>
          <cell r="G894" t="str">
            <v>F</v>
          </cell>
          <cell r="H894" t="str">
            <v>Rathcoole A.C.</v>
          </cell>
        </row>
        <row r="895">
          <cell r="A895">
            <v>2234</v>
          </cell>
          <cell r="B895">
            <v>433113</v>
          </cell>
          <cell r="C895" t="str">
            <v>3000m  F-Under 15</v>
          </cell>
          <cell r="D895" t="str">
            <v>Under 15</v>
          </cell>
          <cell r="E895" t="str">
            <v>Anni</v>
          </cell>
          <cell r="F895" t="str">
            <v>ZHANG</v>
          </cell>
          <cell r="G895" t="str">
            <v>F</v>
          </cell>
          <cell r="H895" t="str">
            <v>Rathcoole A.C.</v>
          </cell>
        </row>
        <row r="896">
          <cell r="A896">
            <v>2235</v>
          </cell>
          <cell r="B896">
            <v>433112</v>
          </cell>
          <cell r="C896" t="str">
            <v>4000m F-Under 17</v>
          </cell>
          <cell r="D896" t="str">
            <v>Under 16</v>
          </cell>
          <cell r="E896" t="str">
            <v>Angela</v>
          </cell>
          <cell r="F896" t="str">
            <v>ZHU</v>
          </cell>
          <cell r="G896" t="str">
            <v>F</v>
          </cell>
          <cell r="H896" t="str">
            <v>Rathcoole A.C.</v>
          </cell>
        </row>
        <row r="897">
          <cell r="A897">
            <v>2232</v>
          </cell>
          <cell r="B897">
            <v>497530</v>
          </cell>
          <cell r="C897" t="str">
            <v>800m F-Under 9</v>
          </cell>
          <cell r="D897" t="str">
            <v>Under 9</v>
          </cell>
          <cell r="E897" t="str">
            <v>Mide</v>
          </cell>
          <cell r="F897" t="str">
            <v>BOLAND</v>
          </cell>
          <cell r="G897" t="str">
            <v>F</v>
          </cell>
          <cell r="H897" t="str">
            <v>Rathcoole A.C.</v>
          </cell>
        </row>
        <row r="898">
          <cell r="A898">
            <v>2236</v>
          </cell>
          <cell r="B898">
            <v>496717</v>
          </cell>
          <cell r="C898" t="str">
            <v>1500m M-Under 11</v>
          </cell>
          <cell r="D898" t="str">
            <v>Under 10</v>
          </cell>
          <cell r="E898" t="str">
            <v>Archie</v>
          </cell>
          <cell r="F898" t="str">
            <v>RYAN</v>
          </cell>
          <cell r="G898" t="str">
            <v>M</v>
          </cell>
          <cell r="H898" t="str">
            <v>Rathcoole A.C.</v>
          </cell>
        </row>
        <row r="899">
          <cell r="A899">
            <v>2237</v>
          </cell>
          <cell r="B899">
            <v>433115</v>
          </cell>
          <cell r="C899" t="str">
            <v>1500m M-Under 11</v>
          </cell>
          <cell r="D899" t="str">
            <v>Under 10</v>
          </cell>
          <cell r="E899" t="str">
            <v>Anthony</v>
          </cell>
          <cell r="F899" t="str">
            <v>ZHU</v>
          </cell>
          <cell r="G899" t="str">
            <v>M</v>
          </cell>
          <cell r="H899" t="str">
            <v>Rathcoole A.C.</v>
          </cell>
        </row>
        <row r="900">
          <cell r="A900">
            <v>2238</v>
          </cell>
          <cell r="B900">
            <v>433101</v>
          </cell>
          <cell r="C900" t="str">
            <v>1500m M-Under 11</v>
          </cell>
          <cell r="D900" t="str">
            <v>Under 11</v>
          </cell>
          <cell r="E900" t="str">
            <v>Dhruv</v>
          </cell>
          <cell r="F900" t="str">
            <v>KATTLA</v>
          </cell>
          <cell r="G900" t="str">
            <v>M</v>
          </cell>
          <cell r="H900" t="str">
            <v>Rathcoole A.C.</v>
          </cell>
        </row>
        <row r="901">
          <cell r="A901">
            <v>2239</v>
          </cell>
          <cell r="B901">
            <v>483625</v>
          </cell>
          <cell r="C901" t="str">
            <v>1500m M-Under 11</v>
          </cell>
          <cell r="D901" t="str">
            <v>Under 11</v>
          </cell>
          <cell r="E901" t="str">
            <v>Senan</v>
          </cell>
          <cell r="F901" t="str">
            <v>O BEOLAIN</v>
          </cell>
          <cell r="G901" t="str">
            <v>M</v>
          </cell>
          <cell r="H901" t="str">
            <v>Rathcoole A.C.</v>
          </cell>
        </row>
        <row r="902">
          <cell r="A902">
            <v>2240</v>
          </cell>
          <cell r="B902">
            <v>499511</v>
          </cell>
          <cell r="C902" t="str">
            <v>2500m M-Under 13</v>
          </cell>
          <cell r="D902" t="str">
            <v>Under 12</v>
          </cell>
          <cell r="E902" t="str">
            <v>James</v>
          </cell>
          <cell r="F902" t="str">
            <v>GOLDRICK</v>
          </cell>
          <cell r="G902" t="str">
            <v>M</v>
          </cell>
          <cell r="H902" t="str">
            <v>Rathcoole A.C.</v>
          </cell>
        </row>
        <row r="903">
          <cell r="A903">
            <v>2241</v>
          </cell>
          <cell r="B903">
            <v>481583</v>
          </cell>
          <cell r="C903" t="str">
            <v>2500m M-Under 13</v>
          </cell>
          <cell r="D903" t="str">
            <v>Under 12</v>
          </cell>
          <cell r="E903" t="str">
            <v>Adam</v>
          </cell>
          <cell r="F903" t="str">
            <v>TANNER</v>
          </cell>
          <cell r="G903" t="str">
            <v>M</v>
          </cell>
          <cell r="H903" t="str">
            <v>Rathcoole A.C.</v>
          </cell>
        </row>
        <row r="904">
          <cell r="A904">
            <v>2242</v>
          </cell>
          <cell r="B904">
            <v>495839</v>
          </cell>
          <cell r="C904" t="str">
            <v>2500m M-Under 13</v>
          </cell>
          <cell r="D904" t="str">
            <v>Under 13</v>
          </cell>
          <cell r="E904" t="str">
            <v>Daineal</v>
          </cell>
          <cell r="F904" t="str">
            <v>GRIFFIN</v>
          </cell>
          <cell r="G904" t="str">
            <v>M</v>
          </cell>
          <cell r="H904" t="str">
            <v>Rathcoole A.C.</v>
          </cell>
        </row>
        <row r="905">
          <cell r="A905">
            <v>2243</v>
          </cell>
          <cell r="B905">
            <v>491318</v>
          </cell>
          <cell r="C905" t="str">
            <v>2500m M-Under 13</v>
          </cell>
          <cell r="D905" t="str">
            <v>Under 13</v>
          </cell>
          <cell r="E905" t="str">
            <v>Arnav</v>
          </cell>
          <cell r="F905" t="str">
            <v>KATTLA</v>
          </cell>
          <cell r="G905" t="str">
            <v>M</v>
          </cell>
          <cell r="H905" t="str">
            <v>Rathcoole A.C.</v>
          </cell>
        </row>
        <row r="906">
          <cell r="A906">
            <v>2248</v>
          </cell>
          <cell r="B906">
            <v>489287</v>
          </cell>
          <cell r="C906" t="str">
            <v>1500m F-Under 11</v>
          </cell>
          <cell r="D906" t="str">
            <v>Under 10</v>
          </cell>
          <cell r="E906" t="str">
            <v>Lucy</v>
          </cell>
          <cell r="F906" t="str">
            <v>CONNOLLY</v>
          </cell>
          <cell r="G906" t="str">
            <v>F</v>
          </cell>
          <cell r="H906" t="str">
            <v>Rathfarnham W.S.A.F. A.C.</v>
          </cell>
        </row>
        <row r="907">
          <cell r="A907">
            <v>2249</v>
          </cell>
          <cell r="B907">
            <v>478496</v>
          </cell>
          <cell r="C907" t="str">
            <v>1500m F-Under 11</v>
          </cell>
          <cell r="D907" t="str">
            <v>Under 10</v>
          </cell>
          <cell r="E907" t="str">
            <v>Claire</v>
          </cell>
          <cell r="F907" t="str">
            <v>DORAN</v>
          </cell>
          <cell r="G907" t="str">
            <v>F</v>
          </cell>
          <cell r="H907" t="str">
            <v>Rathfarnham W.S.A.F. A.C.</v>
          </cell>
        </row>
        <row r="908">
          <cell r="A908">
            <v>2250</v>
          </cell>
          <cell r="B908">
            <v>490772</v>
          </cell>
          <cell r="C908" t="str">
            <v>1500m F-Under 11</v>
          </cell>
          <cell r="D908" t="str">
            <v>Under 10</v>
          </cell>
          <cell r="E908" t="str">
            <v>Faye</v>
          </cell>
          <cell r="F908" t="str">
            <v>GROARKE</v>
          </cell>
          <cell r="G908" t="str">
            <v>F</v>
          </cell>
          <cell r="H908" t="str">
            <v>Rathfarnham W.S.A.F. A.C.</v>
          </cell>
        </row>
        <row r="909">
          <cell r="A909">
            <v>2251</v>
          </cell>
          <cell r="B909">
            <v>474794</v>
          </cell>
          <cell r="C909" t="str">
            <v>1500m F-Under 11</v>
          </cell>
          <cell r="D909" t="str">
            <v>Under 11</v>
          </cell>
          <cell r="E909" t="str">
            <v>Harriet</v>
          </cell>
          <cell r="F909" t="str">
            <v>BARRY</v>
          </cell>
          <cell r="G909" t="str">
            <v>F</v>
          </cell>
          <cell r="H909" t="str">
            <v>Rathfarnham W.S.A.F. A.C.</v>
          </cell>
        </row>
        <row r="910">
          <cell r="A910">
            <v>2252</v>
          </cell>
          <cell r="B910">
            <v>428270</v>
          </cell>
          <cell r="C910" t="str">
            <v>1500m F-Under 11</v>
          </cell>
          <cell r="D910" t="str">
            <v>Under 11</v>
          </cell>
          <cell r="E910" t="str">
            <v>Emer</v>
          </cell>
          <cell r="F910" t="str">
            <v>DORAN</v>
          </cell>
          <cell r="G910" t="str">
            <v>F</v>
          </cell>
          <cell r="H910" t="str">
            <v>Rathfarnham W.S.A.F. A.C.</v>
          </cell>
        </row>
        <row r="911">
          <cell r="A911">
            <v>2253</v>
          </cell>
          <cell r="B911">
            <v>494821</v>
          </cell>
          <cell r="C911" t="str">
            <v>1500m F-Under 11</v>
          </cell>
          <cell r="D911" t="str">
            <v>Under 11</v>
          </cell>
          <cell r="E911" t="str">
            <v>Crea</v>
          </cell>
          <cell r="F911" t="str">
            <v>DUFFY</v>
          </cell>
          <cell r="G911" t="str">
            <v>F</v>
          </cell>
          <cell r="H911" t="str">
            <v>Rathfarnham W.S.A.F. A.C.</v>
          </cell>
        </row>
        <row r="912">
          <cell r="A912">
            <v>2254</v>
          </cell>
          <cell r="B912">
            <v>493665</v>
          </cell>
          <cell r="C912" t="str">
            <v>1500m F-Under 11</v>
          </cell>
          <cell r="D912" t="str">
            <v>Under 11</v>
          </cell>
          <cell r="E912" t="str">
            <v>India</v>
          </cell>
          <cell r="F912" t="str">
            <v>EGAN</v>
          </cell>
          <cell r="G912" t="str">
            <v>F</v>
          </cell>
          <cell r="H912" t="str">
            <v>Rathfarnham W.S.A.F. A.C.</v>
          </cell>
        </row>
        <row r="913">
          <cell r="A913">
            <v>2255</v>
          </cell>
          <cell r="B913">
            <v>493800</v>
          </cell>
          <cell r="C913" t="str">
            <v>1500m F-Under 11</v>
          </cell>
          <cell r="D913" t="str">
            <v>Under 11</v>
          </cell>
          <cell r="E913" t="str">
            <v>Fia</v>
          </cell>
          <cell r="F913" t="str">
            <v>KINSELLA</v>
          </cell>
          <cell r="G913" t="str">
            <v>F</v>
          </cell>
          <cell r="H913" t="str">
            <v>Rathfarnham W.S.A.F. A.C.</v>
          </cell>
        </row>
        <row r="914">
          <cell r="A914">
            <v>2256</v>
          </cell>
          <cell r="B914">
            <v>427358</v>
          </cell>
          <cell r="C914" t="str">
            <v>1500m F-Under 11</v>
          </cell>
          <cell r="D914" t="str">
            <v>Under 11</v>
          </cell>
          <cell r="E914" t="str">
            <v>Lara</v>
          </cell>
          <cell r="F914" t="str">
            <v>MARTIN</v>
          </cell>
          <cell r="G914" t="str">
            <v>F</v>
          </cell>
          <cell r="H914" t="str">
            <v>Rathfarnham W.S.A.F. A.C.</v>
          </cell>
        </row>
        <row r="915">
          <cell r="A915">
            <v>2257</v>
          </cell>
          <cell r="B915">
            <v>478526</v>
          </cell>
          <cell r="C915" t="str">
            <v>1500m F-Under 11</v>
          </cell>
          <cell r="D915" t="str">
            <v>Under 11</v>
          </cell>
          <cell r="E915" t="str">
            <v>Stella</v>
          </cell>
          <cell r="F915" t="str">
            <v>MORAN</v>
          </cell>
          <cell r="G915" t="str">
            <v>F</v>
          </cell>
          <cell r="H915" t="str">
            <v>Rathfarnham W.S.A.F. A.C.</v>
          </cell>
        </row>
        <row r="916">
          <cell r="A916">
            <v>2258</v>
          </cell>
          <cell r="B916">
            <v>419250</v>
          </cell>
          <cell r="C916" t="str">
            <v>1500m F-Under 11</v>
          </cell>
          <cell r="D916" t="str">
            <v>Under 11</v>
          </cell>
          <cell r="E916" t="str">
            <v>Holly</v>
          </cell>
          <cell r="F916" t="str">
            <v>O'DONNELL</v>
          </cell>
          <cell r="G916" t="str">
            <v>F</v>
          </cell>
          <cell r="H916" t="str">
            <v>Rathfarnham W.S.A.F. A.C.</v>
          </cell>
        </row>
        <row r="917">
          <cell r="A917">
            <v>2259</v>
          </cell>
          <cell r="B917">
            <v>492904</v>
          </cell>
          <cell r="C917" t="str">
            <v>1500m F-Under 11</v>
          </cell>
          <cell r="D917" t="str">
            <v>Under 11</v>
          </cell>
          <cell r="E917" t="str">
            <v>Robin</v>
          </cell>
          <cell r="F917" t="str">
            <v>SHEEHY</v>
          </cell>
          <cell r="G917" t="str">
            <v>F</v>
          </cell>
          <cell r="H917" t="str">
            <v>Rathfarnham W.S.A.F. A.C.</v>
          </cell>
        </row>
        <row r="918">
          <cell r="A918">
            <v>2260</v>
          </cell>
          <cell r="B918">
            <v>479103</v>
          </cell>
          <cell r="C918" t="str">
            <v>1500m F-Under 11</v>
          </cell>
          <cell r="D918" t="str">
            <v>Under 11</v>
          </cell>
          <cell r="E918" t="str">
            <v>Julie</v>
          </cell>
          <cell r="F918" t="str">
            <v>STAUNTON</v>
          </cell>
          <cell r="G918" t="str">
            <v>F</v>
          </cell>
          <cell r="H918" t="str">
            <v>Rathfarnham W.S.A.F. A.C.</v>
          </cell>
        </row>
        <row r="919">
          <cell r="A919">
            <v>2261</v>
          </cell>
          <cell r="B919">
            <v>410939</v>
          </cell>
          <cell r="C919" t="str">
            <v>1500m F-Under 11</v>
          </cell>
          <cell r="D919" t="str">
            <v>Under 11</v>
          </cell>
          <cell r="E919" t="str">
            <v>Elsie</v>
          </cell>
          <cell r="F919" t="str">
            <v>STEPHENSON</v>
          </cell>
          <cell r="G919" t="str">
            <v>F</v>
          </cell>
          <cell r="H919" t="str">
            <v>Rathfarnham W.S.A.F. A.C.</v>
          </cell>
        </row>
        <row r="920">
          <cell r="A920">
            <v>2262</v>
          </cell>
          <cell r="B920">
            <v>406097</v>
          </cell>
          <cell r="C920" t="str">
            <v>2500m F-Under 13</v>
          </cell>
          <cell r="D920" t="str">
            <v>Under 12</v>
          </cell>
          <cell r="E920" t="str">
            <v>Emily</v>
          </cell>
          <cell r="F920" t="str">
            <v>CORRIGAN</v>
          </cell>
          <cell r="G920" t="str">
            <v>F</v>
          </cell>
          <cell r="H920" t="str">
            <v>Rathfarnham W.S.A.F. A.C.</v>
          </cell>
        </row>
        <row r="921">
          <cell r="A921">
            <v>2263</v>
          </cell>
          <cell r="B921">
            <v>470312</v>
          </cell>
          <cell r="C921" t="str">
            <v>2500m F-Under 13</v>
          </cell>
          <cell r="D921" t="str">
            <v>Under 12</v>
          </cell>
          <cell r="E921" t="str">
            <v>Saoirse</v>
          </cell>
          <cell r="F921" t="str">
            <v>DEVINS</v>
          </cell>
          <cell r="G921" t="str">
            <v>F</v>
          </cell>
          <cell r="H921" t="str">
            <v>Rathfarnham W.S.A.F. A.C.</v>
          </cell>
        </row>
        <row r="922">
          <cell r="A922">
            <v>2264</v>
          </cell>
          <cell r="B922">
            <v>494392</v>
          </cell>
          <cell r="C922" t="str">
            <v>2500m F-Under 13</v>
          </cell>
          <cell r="D922" t="str">
            <v>Under 12</v>
          </cell>
          <cell r="E922" t="str">
            <v>Stephanie</v>
          </cell>
          <cell r="F922" t="str">
            <v>GRAINGER</v>
          </cell>
          <cell r="G922" t="str">
            <v>F</v>
          </cell>
          <cell r="H922" t="str">
            <v>Rathfarnham W.S.A.F. A.C.</v>
          </cell>
        </row>
        <row r="923">
          <cell r="A923">
            <v>2265</v>
          </cell>
          <cell r="B923">
            <v>418855</v>
          </cell>
          <cell r="C923" t="str">
            <v>2500m F-Under 13</v>
          </cell>
          <cell r="D923" t="str">
            <v>Under 12</v>
          </cell>
          <cell r="E923" t="str">
            <v>Aoibhí</v>
          </cell>
          <cell r="F923" t="str">
            <v>MAHER</v>
          </cell>
          <cell r="G923" t="str">
            <v>F</v>
          </cell>
          <cell r="H923" t="str">
            <v>Rathfarnham W.S.A.F. A.C.</v>
          </cell>
        </row>
        <row r="924">
          <cell r="A924">
            <v>2266</v>
          </cell>
          <cell r="B924">
            <v>450780</v>
          </cell>
          <cell r="C924" t="str">
            <v>2500m F-Under 13</v>
          </cell>
          <cell r="D924" t="str">
            <v>Under 13</v>
          </cell>
          <cell r="E924" t="str">
            <v>Julia</v>
          </cell>
          <cell r="F924" t="str">
            <v>BYRNE</v>
          </cell>
          <cell r="G924" t="str">
            <v>F</v>
          </cell>
          <cell r="H924" t="str">
            <v>Rathfarnham W.S.A.F. A.C.</v>
          </cell>
        </row>
        <row r="925">
          <cell r="A925">
            <v>2267</v>
          </cell>
          <cell r="B925">
            <v>468198</v>
          </cell>
          <cell r="C925" t="str">
            <v>2500m F-Under 13</v>
          </cell>
          <cell r="D925" t="str">
            <v>Under 13</v>
          </cell>
          <cell r="E925" t="str">
            <v>Aoife</v>
          </cell>
          <cell r="F925" t="str">
            <v>KENNY</v>
          </cell>
          <cell r="G925" t="str">
            <v>F</v>
          </cell>
          <cell r="H925" t="str">
            <v>Rathfarnham W.S.A.F. A.C.</v>
          </cell>
        </row>
        <row r="926">
          <cell r="A926">
            <v>2268</v>
          </cell>
          <cell r="B926">
            <v>442812</v>
          </cell>
          <cell r="C926" t="str">
            <v>2500m F-Under 13</v>
          </cell>
          <cell r="D926" t="str">
            <v>Under 13</v>
          </cell>
          <cell r="E926" t="str">
            <v>Sadie</v>
          </cell>
          <cell r="F926" t="str">
            <v>MARTIN</v>
          </cell>
          <cell r="G926" t="str">
            <v>F</v>
          </cell>
          <cell r="H926" t="str">
            <v>Rathfarnham W.S.A.F. A.C.</v>
          </cell>
        </row>
        <row r="927">
          <cell r="A927">
            <v>2269</v>
          </cell>
          <cell r="B927">
            <v>463557</v>
          </cell>
          <cell r="C927" t="str">
            <v>2500m F-Under 13</v>
          </cell>
          <cell r="D927" t="str">
            <v>Under 13</v>
          </cell>
          <cell r="E927" t="str">
            <v>Erin</v>
          </cell>
          <cell r="F927" t="str">
            <v>ODONOGHUE</v>
          </cell>
          <cell r="G927" t="str">
            <v>F</v>
          </cell>
          <cell r="H927" t="str">
            <v>Rathfarnham W.S.A.F. A.C.</v>
          </cell>
        </row>
        <row r="928">
          <cell r="A928">
            <v>2270</v>
          </cell>
          <cell r="B928">
            <v>375299</v>
          </cell>
          <cell r="C928" t="str">
            <v>3000m  F-Under 15</v>
          </cell>
          <cell r="D928" t="str">
            <v>Under 14</v>
          </cell>
          <cell r="E928" t="str">
            <v>Abbey</v>
          </cell>
          <cell r="F928" t="str">
            <v>CORRIGAN</v>
          </cell>
          <cell r="G928" t="str">
            <v>F</v>
          </cell>
          <cell r="H928" t="str">
            <v>Rathfarnham W.S.A.F. A.C.</v>
          </cell>
        </row>
        <row r="929">
          <cell r="A929">
            <v>2271</v>
          </cell>
          <cell r="B929">
            <v>374799</v>
          </cell>
          <cell r="C929" t="str">
            <v>3000m  F-Under 15</v>
          </cell>
          <cell r="D929" t="str">
            <v>Under 14</v>
          </cell>
          <cell r="E929" t="str">
            <v>Ellen</v>
          </cell>
          <cell r="F929" t="str">
            <v>DORAN</v>
          </cell>
          <cell r="G929" t="str">
            <v>F</v>
          </cell>
          <cell r="H929" t="str">
            <v>Rathfarnham W.S.A.F. A.C.</v>
          </cell>
        </row>
        <row r="930">
          <cell r="A930">
            <v>2272</v>
          </cell>
          <cell r="B930">
            <v>392102</v>
          </cell>
          <cell r="C930" t="str">
            <v>3000m  F-Under 15</v>
          </cell>
          <cell r="D930" t="str">
            <v>Under 14</v>
          </cell>
          <cell r="E930" t="str">
            <v>Siobhan</v>
          </cell>
          <cell r="F930" t="str">
            <v>MURRAY</v>
          </cell>
          <cell r="G930" t="str">
            <v>F</v>
          </cell>
          <cell r="H930" t="str">
            <v>Rathfarnham W.S.A.F. A.C.</v>
          </cell>
        </row>
        <row r="931">
          <cell r="A931">
            <v>2273</v>
          </cell>
          <cell r="B931">
            <v>364360</v>
          </cell>
          <cell r="C931" t="str">
            <v>3000m  F-Under 15</v>
          </cell>
          <cell r="D931" t="str">
            <v>Under 14</v>
          </cell>
          <cell r="E931" t="str">
            <v>Lainey</v>
          </cell>
          <cell r="F931" t="str">
            <v>SHERIDAN</v>
          </cell>
          <cell r="G931" t="str">
            <v>F</v>
          </cell>
          <cell r="H931" t="str">
            <v>Rathfarnham W.S.A.F. A.C.</v>
          </cell>
        </row>
        <row r="932">
          <cell r="A932">
            <v>2274</v>
          </cell>
          <cell r="B932">
            <v>430440</v>
          </cell>
          <cell r="C932" t="str">
            <v>3000m  F-Under 15</v>
          </cell>
          <cell r="D932" t="str">
            <v>Under 15</v>
          </cell>
          <cell r="E932" t="str">
            <v>Béibhinn</v>
          </cell>
          <cell r="F932" t="str">
            <v>VARLEY</v>
          </cell>
          <cell r="G932" t="str">
            <v>F</v>
          </cell>
          <cell r="H932" t="str">
            <v>Rathfarnham W.S.A.F. A.C.</v>
          </cell>
        </row>
        <row r="933">
          <cell r="A933">
            <v>2275</v>
          </cell>
          <cell r="B933">
            <v>361580</v>
          </cell>
          <cell r="C933" t="str">
            <v>4000m F-Under 17</v>
          </cell>
          <cell r="D933" t="str">
            <v>Under 16</v>
          </cell>
          <cell r="E933" t="str">
            <v>Lily</v>
          </cell>
          <cell r="F933" t="str">
            <v>LONERGAN</v>
          </cell>
          <cell r="G933" t="str">
            <v>F</v>
          </cell>
          <cell r="H933" t="str">
            <v>Rathfarnham W.S.A.F. A.C.</v>
          </cell>
        </row>
        <row r="934">
          <cell r="A934">
            <v>2276</v>
          </cell>
          <cell r="B934">
            <v>375032</v>
          </cell>
          <cell r="C934" t="str">
            <v>4000m F-Under 17</v>
          </cell>
          <cell r="D934" t="str">
            <v>Under 16</v>
          </cell>
          <cell r="E934" t="str">
            <v>Hannah</v>
          </cell>
          <cell r="F934" t="str">
            <v>MINOGUE</v>
          </cell>
          <cell r="G934" t="str">
            <v>F</v>
          </cell>
          <cell r="H934" t="str">
            <v>Rathfarnham W.S.A.F. A.C.</v>
          </cell>
        </row>
        <row r="935">
          <cell r="A935">
            <v>2277</v>
          </cell>
          <cell r="B935">
            <v>343238</v>
          </cell>
          <cell r="C935" t="str">
            <v>4000m F-Under 17</v>
          </cell>
          <cell r="D935" t="str">
            <v>Under 17</v>
          </cell>
          <cell r="E935" t="str">
            <v>Aibhe</v>
          </cell>
          <cell r="F935" t="str">
            <v>MAGILL</v>
          </cell>
          <cell r="G935" t="str">
            <v>F</v>
          </cell>
          <cell r="H935" t="str">
            <v>Rathfarnham W.S.A.F. A.C.</v>
          </cell>
        </row>
        <row r="936">
          <cell r="A936">
            <v>2278</v>
          </cell>
          <cell r="B936">
            <v>288610</v>
          </cell>
          <cell r="C936" t="str">
            <v>4000m F-Under 17</v>
          </cell>
          <cell r="D936" t="str">
            <v>Under 17</v>
          </cell>
          <cell r="E936" t="str">
            <v>Lucy</v>
          </cell>
          <cell r="F936" t="str">
            <v>O NEILL</v>
          </cell>
          <cell r="G936" t="str">
            <v>F</v>
          </cell>
          <cell r="H936" t="str">
            <v>Rathfarnham W.S.A.F. A.C.</v>
          </cell>
        </row>
        <row r="937">
          <cell r="A937">
            <v>2244</v>
          </cell>
          <cell r="B937">
            <v>494039</v>
          </cell>
          <cell r="C937" t="str">
            <v>800m F-Under 9</v>
          </cell>
          <cell r="D937" t="str">
            <v>Under 9</v>
          </cell>
          <cell r="E937" t="str">
            <v>Eva</v>
          </cell>
          <cell r="F937" t="str">
            <v>DEVINS-GROGAN</v>
          </cell>
          <cell r="G937" t="str">
            <v>F</v>
          </cell>
          <cell r="H937" t="str">
            <v>Rathfarnham W.S.A.F. A.C.</v>
          </cell>
        </row>
        <row r="938">
          <cell r="A938">
            <v>2245</v>
          </cell>
          <cell r="B938">
            <v>489823</v>
          </cell>
          <cell r="C938" t="str">
            <v>800m F-Under 9</v>
          </cell>
          <cell r="D938" t="str">
            <v>Under 9</v>
          </cell>
          <cell r="E938" t="str">
            <v>Sadie</v>
          </cell>
          <cell r="F938" t="str">
            <v>MC KENNA</v>
          </cell>
          <cell r="G938" t="str">
            <v>F</v>
          </cell>
          <cell r="H938" t="str">
            <v>Rathfarnham W.S.A.F. A.C.</v>
          </cell>
        </row>
        <row r="939">
          <cell r="A939">
            <v>2246</v>
          </cell>
          <cell r="B939">
            <v>487043</v>
          </cell>
          <cell r="C939" t="str">
            <v>800m F-Under 9</v>
          </cell>
          <cell r="D939" t="str">
            <v>Under 9</v>
          </cell>
          <cell r="E939" t="str">
            <v>Eabha</v>
          </cell>
          <cell r="F939" t="str">
            <v>MCAULIFFE</v>
          </cell>
          <cell r="G939" t="str">
            <v>F</v>
          </cell>
          <cell r="H939" t="str">
            <v>Rathfarnham W.S.A.F. A.C.</v>
          </cell>
        </row>
        <row r="940">
          <cell r="A940">
            <v>2247</v>
          </cell>
          <cell r="B940">
            <v>490217</v>
          </cell>
          <cell r="C940" t="str">
            <v>800m F-Under 9</v>
          </cell>
          <cell r="D940" t="str">
            <v>Under 9</v>
          </cell>
          <cell r="E940" t="str">
            <v>Lily</v>
          </cell>
          <cell r="F940" t="str">
            <v>VALENTINE</v>
          </cell>
          <cell r="G940" t="str">
            <v>F</v>
          </cell>
          <cell r="H940" t="str">
            <v>Rathfarnham W.S.A.F. A.C.</v>
          </cell>
        </row>
        <row r="941">
          <cell r="A941">
            <v>2282</v>
          </cell>
          <cell r="B941">
            <v>443530</v>
          </cell>
          <cell r="C941" t="str">
            <v>1500m M-Under 11</v>
          </cell>
          <cell r="D941" t="str">
            <v>Under 10</v>
          </cell>
          <cell r="E941" t="str">
            <v>Ben</v>
          </cell>
          <cell r="F941" t="str">
            <v>CORRIGAN</v>
          </cell>
          <cell r="G941" t="str">
            <v>M</v>
          </cell>
          <cell r="H941" t="str">
            <v>Rathfarnham W.S.A.F. A.C.</v>
          </cell>
        </row>
        <row r="942">
          <cell r="A942">
            <v>2283</v>
          </cell>
          <cell r="B942">
            <v>494393</v>
          </cell>
          <cell r="C942" t="str">
            <v>1500m M-Under 11</v>
          </cell>
          <cell r="D942" t="str">
            <v>Under 10</v>
          </cell>
          <cell r="E942" t="str">
            <v>Danny</v>
          </cell>
          <cell r="F942" t="str">
            <v>GRAINGER</v>
          </cell>
          <cell r="G942" t="str">
            <v>M</v>
          </cell>
          <cell r="H942" t="str">
            <v>Rathfarnham W.S.A.F. A.C.</v>
          </cell>
        </row>
        <row r="943">
          <cell r="A943">
            <v>2284</v>
          </cell>
          <cell r="B943">
            <v>463556</v>
          </cell>
          <cell r="C943" t="str">
            <v>1500m M-Under 11</v>
          </cell>
          <cell r="D943" t="str">
            <v>Under 10</v>
          </cell>
          <cell r="E943" t="str">
            <v>Conor</v>
          </cell>
          <cell r="F943" t="str">
            <v>ODONOGHUE</v>
          </cell>
          <cell r="G943" t="str">
            <v>M</v>
          </cell>
          <cell r="H943" t="str">
            <v>Rathfarnham W.S.A.F. A.C.</v>
          </cell>
        </row>
        <row r="944">
          <cell r="A944">
            <v>2285</v>
          </cell>
          <cell r="B944">
            <v>467415</v>
          </cell>
          <cell r="C944" t="str">
            <v>1500m M-Under 11</v>
          </cell>
          <cell r="D944" t="str">
            <v>Under 10</v>
          </cell>
          <cell r="E944" t="str">
            <v>Ezra</v>
          </cell>
          <cell r="F944" t="str">
            <v>O'DOWD</v>
          </cell>
          <cell r="G944" t="str">
            <v>M</v>
          </cell>
          <cell r="H944" t="str">
            <v>Rathfarnham W.S.A.F. A.C.</v>
          </cell>
        </row>
        <row r="945">
          <cell r="A945">
            <v>2286</v>
          </cell>
          <cell r="B945">
            <v>451027</v>
          </cell>
          <cell r="C945" t="str">
            <v>1500m M-Under 11</v>
          </cell>
          <cell r="D945" t="str">
            <v>Under 11</v>
          </cell>
          <cell r="E945" t="str">
            <v>Louis</v>
          </cell>
          <cell r="F945" t="str">
            <v>DELBARRY</v>
          </cell>
          <cell r="G945" t="str">
            <v>M</v>
          </cell>
          <cell r="H945" t="str">
            <v>Rathfarnham W.S.A.F. A.C.</v>
          </cell>
        </row>
        <row r="946">
          <cell r="A946">
            <v>2287</v>
          </cell>
          <cell r="B946">
            <v>486758</v>
          </cell>
          <cell r="C946" t="str">
            <v>1500m M-Under 11</v>
          </cell>
          <cell r="D946" t="str">
            <v>Under 11</v>
          </cell>
          <cell r="E946" t="str">
            <v>Cormac</v>
          </cell>
          <cell r="F946" t="str">
            <v>GRAY</v>
          </cell>
          <cell r="G946" t="str">
            <v>M</v>
          </cell>
          <cell r="H946" t="str">
            <v>Rathfarnham W.S.A.F. A.C.</v>
          </cell>
        </row>
        <row r="947">
          <cell r="A947">
            <v>2288</v>
          </cell>
          <cell r="B947">
            <v>431490</v>
          </cell>
          <cell r="C947" t="str">
            <v>1500m M-Under 11</v>
          </cell>
          <cell r="D947" t="str">
            <v>Under 11</v>
          </cell>
          <cell r="E947" t="str">
            <v>Donagh</v>
          </cell>
          <cell r="F947" t="str">
            <v>MURRAY</v>
          </cell>
          <cell r="G947" t="str">
            <v>M</v>
          </cell>
          <cell r="H947" t="str">
            <v>Rathfarnham W.S.A.F. A.C.</v>
          </cell>
        </row>
        <row r="948">
          <cell r="A948">
            <v>2289</v>
          </cell>
          <cell r="B948">
            <v>466962</v>
          </cell>
          <cell r="C948" t="str">
            <v>1500m M-Under 11</v>
          </cell>
          <cell r="D948" t="str">
            <v>Under 11</v>
          </cell>
          <cell r="E948" t="str">
            <v>Billy</v>
          </cell>
          <cell r="F948" t="str">
            <v>O’NEILL</v>
          </cell>
          <cell r="G948" t="str">
            <v>M</v>
          </cell>
          <cell r="H948" t="str">
            <v>Rathfarnham W.S.A.F. A.C.</v>
          </cell>
        </row>
        <row r="949">
          <cell r="A949">
            <v>2290</v>
          </cell>
          <cell r="B949">
            <v>443182</v>
          </cell>
          <cell r="C949" t="str">
            <v>1500m M-Under 11</v>
          </cell>
          <cell r="D949" t="str">
            <v>Under 11</v>
          </cell>
          <cell r="E949" t="str">
            <v>Harry</v>
          </cell>
          <cell r="F949" t="str">
            <v>O'CONNOR</v>
          </cell>
          <cell r="G949" t="str">
            <v>M</v>
          </cell>
          <cell r="H949" t="str">
            <v>Rathfarnham W.S.A.F. A.C.</v>
          </cell>
        </row>
        <row r="950">
          <cell r="A950">
            <v>2291</v>
          </cell>
          <cell r="B950">
            <v>442634</v>
          </cell>
          <cell r="C950" t="str">
            <v>2500m M-Under 13</v>
          </cell>
          <cell r="D950" t="str">
            <v>Under 12</v>
          </cell>
          <cell r="E950" t="str">
            <v>Ewan</v>
          </cell>
          <cell r="F950" t="str">
            <v>COX</v>
          </cell>
          <cell r="G950" t="str">
            <v>M</v>
          </cell>
          <cell r="H950" t="str">
            <v>Rathfarnham W.S.A.F. A.C.</v>
          </cell>
        </row>
        <row r="951">
          <cell r="A951">
            <v>2292</v>
          </cell>
          <cell r="B951">
            <v>478446</v>
          </cell>
          <cell r="C951" t="str">
            <v>2500m M-Under 13</v>
          </cell>
          <cell r="D951" t="str">
            <v>Under 12</v>
          </cell>
          <cell r="E951" t="str">
            <v>Tadhg</v>
          </cell>
          <cell r="F951" t="str">
            <v>DE MEESTER</v>
          </cell>
          <cell r="G951" t="str">
            <v>M</v>
          </cell>
          <cell r="H951" t="str">
            <v>Rathfarnham W.S.A.F. A.C.</v>
          </cell>
        </row>
        <row r="952">
          <cell r="A952">
            <v>2293</v>
          </cell>
          <cell r="B952">
            <v>469894</v>
          </cell>
          <cell r="C952" t="str">
            <v>2500m M-Under 13</v>
          </cell>
          <cell r="D952" t="str">
            <v>Under 12</v>
          </cell>
          <cell r="E952" t="str">
            <v>Henry</v>
          </cell>
          <cell r="F952" t="str">
            <v>MCKENNA</v>
          </cell>
          <cell r="G952" t="str">
            <v>M</v>
          </cell>
          <cell r="H952" t="str">
            <v>Rathfarnham W.S.A.F. A.C.</v>
          </cell>
        </row>
        <row r="953">
          <cell r="A953">
            <v>2294</v>
          </cell>
          <cell r="B953">
            <v>490039</v>
          </cell>
          <cell r="C953" t="str">
            <v>2500m M-Under 13</v>
          </cell>
          <cell r="D953" t="str">
            <v>Under 12</v>
          </cell>
          <cell r="E953" t="str">
            <v>Dylan</v>
          </cell>
          <cell r="F953" t="str">
            <v>MURPHY</v>
          </cell>
          <cell r="G953" t="str">
            <v>M</v>
          </cell>
          <cell r="H953" t="str">
            <v>Rathfarnham W.S.A.F. A.C.</v>
          </cell>
        </row>
        <row r="954">
          <cell r="A954">
            <v>2295</v>
          </cell>
          <cell r="B954">
            <v>478276</v>
          </cell>
          <cell r="C954" t="str">
            <v>2500m M-Under 13</v>
          </cell>
          <cell r="D954" t="str">
            <v>Under 13</v>
          </cell>
          <cell r="E954" t="str">
            <v>Cathal</v>
          </cell>
          <cell r="F954" t="str">
            <v>GRAY</v>
          </cell>
          <cell r="G954" t="str">
            <v>M</v>
          </cell>
          <cell r="H954" t="str">
            <v>Rathfarnham W.S.A.F. A.C.</v>
          </cell>
        </row>
        <row r="955">
          <cell r="A955">
            <v>2296</v>
          </cell>
          <cell r="B955">
            <v>443181</v>
          </cell>
          <cell r="C955" t="str">
            <v>2500m M-Under 13</v>
          </cell>
          <cell r="D955" t="str">
            <v>Under 13</v>
          </cell>
          <cell r="E955" t="str">
            <v>Ben</v>
          </cell>
          <cell r="F955" t="str">
            <v>O'CONNOR</v>
          </cell>
          <cell r="G955" t="str">
            <v>M</v>
          </cell>
          <cell r="H955" t="str">
            <v>Rathfarnham W.S.A.F. A.C.</v>
          </cell>
        </row>
        <row r="956">
          <cell r="A956">
            <v>2297</v>
          </cell>
          <cell r="B956">
            <v>418408</v>
          </cell>
          <cell r="C956" t="str">
            <v>2500m M-Under 13</v>
          </cell>
          <cell r="D956" t="str">
            <v>Under 13</v>
          </cell>
          <cell r="E956" t="str">
            <v>Dara</v>
          </cell>
          <cell r="F956" t="str">
            <v>REIDY</v>
          </cell>
          <cell r="G956" t="str">
            <v>M</v>
          </cell>
          <cell r="H956" t="str">
            <v>Rathfarnham W.S.A.F. A.C.</v>
          </cell>
        </row>
        <row r="957">
          <cell r="A957">
            <v>2298</v>
          </cell>
          <cell r="B957">
            <v>348670</v>
          </cell>
          <cell r="C957" t="str">
            <v>4000m M-Under 17</v>
          </cell>
          <cell r="D957" t="str">
            <v>Under 16</v>
          </cell>
          <cell r="E957" t="str">
            <v>Fionan</v>
          </cell>
          <cell r="F957" t="str">
            <v>O KEEFFE</v>
          </cell>
          <cell r="G957" t="str">
            <v>M</v>
          </cell>
          <cell r="H957" t="str">
            <v>Rathfarnham W.S.A.F. A.C.</v>
          </cell>
        </row>
        <row r="958">
          <cell r="B958">
            <v>320154</v>
          </cell>
          <cell r="C958" t="str">
            <v>4500m M Under 19</v>
          </cell>
          <cell r="D958" t="str">
            <v>Under 19</v>
          </cell>
          <cell r="E958" t="str">
            <v>Aidan</v>
          </cell>
          <cell r="F958" t="str">
            <v>O'CONNOR</v>
          </cell>
          <cell r="G958" t="str">
            <v>M</v>
          </cell>
          <cell r="H958" t="str">
            <v>Rathfarnham W.S.A.F. A.C.</v>
          </cell>
          <cell r="I958">
            <v>103</v>
          </cell>
        </row>
        <row r="959">
          <cell r="A959">
            <v>2279</v>
          </cell>
          <cell r="B959">
            <v>470377</v>
          </cell>
          <cell r="C959" t="str">
            <v>800m M-Under 9</v>
          </cell>
          <cell r="D959" t="str">
            <v>Under 9</v>
          </cell>
          <cell r="E959" t="str">
            <v>Robin</v>
          </cell>
          <cell r="F959" t="str">
            <v>LOUBATIERE</v>
          </cell>
          <cell r="G959" t="str">
            <v>M</v>
          </cell>
          <cell r="H959" t="str">
            <v>Rathfarnham W.S.A.F. A.C.</v>
          </cell>
        </row>
        <row r="960">
          <cell r="A960">
            <v>2280</v>
          </cell>
          <cell r="B960">
            <v>493883</v>
          </cell>
          <cell r="C960" t="str">
            <v>800m M-Under 9</v>
          </cell>
          <cell r="D960" t="str">
            <v>Under 9</v>
          </cell>
          <cell r="E960" t="str">
            <v>Arlo</v>
          </cell>
          <cell r="F960" t="str">
            <v>ONEILL</v>
          </cell>
          <cell r="G960" t="str">
            <v>M</v>
          </cell>
          <cell r="H960" t="str">
            <v>Rathfarnham W.S.A.F. A.C.</v>
          </cell>
        </row>
        <row r="961">
          <cell r="A961">
            <v>2281</v>
          </cell>
          <cell r="B961">
            <v>491032</v>
          </cell>
          <cell r="C961" t="str">
            <v>800m M-Under 9</v>
          </cell>
          <cell r="D961" t="str">
            <v>Under 9</v>
          </cell>
          <cell r="E961" t="str">
            <v>Nathan</v>
          </cell>
          <cell r="F961" t="str">
            <v>SHERRY</v>
          </cell>
          <cell r="G961" t="str">
            <v>M</v>
          </cell>
          <cell r="H961" t="str">
            <v>Rathfarnham W.S.A.F. A.C.</v>
          </cell>
        </row>
        <row r="962">
          <cell r="A962">
            <v>2302</v>
          </cell>
          <cell r="B962">
            <v>394124</v>
          </cell>
          <cell r="C962" t="str">
            <v>1500m F-Under 11</v>
          </cell>
          <cell r="D962" t="str">
            <v>Under 11</v>
          </cell>
          <cell r="E962" t="str">
            <v>Anna</v>
          </cell>
          <cell r="F962" t="str">
            <v>GALLAGHER</v>
          </cell>
          <cell r="G962" t="str">
            <v>F</v>
          </cell>
          <cell r="H962" t="str">
            <v>Skerries A.C.</v>
          </cell>
        </row>
        <row r="963">
          <cell r="A963">
            <v>2303</v>
          </cell>
          <cell r="B963">
            <v>453666</v>
          </cell>
          <cell r="C963" t="str">
            <v>1500m F-Under 11</v>
          </cell>
          <cell r="D963" t="str">
            <v>Under 11</v>
          </cell>
          <cell r="E963" t="str">
            <v>Cara</v>
          </cell>
          <cell r="F963" t="str">
            <v>HEALY</v>
          </cell>
          <cell r="G963" t="str">
            <v>F</v>
          </cell>
          <cell r="H963" t="str">
            <v>Skerries A.C.</v>
          </cell>
        </row>
        <row r="964">
          <cell r="A964">
            <v>2304</v>
          </cell>
          <cell r="B964">
            <v>424340</v>
          </cell>
          <cell r="C964" t="str">
            <v>1500m F-Under 11</v>
          </cell>
          <cell r="D964" t="str">
            <v>Under 11</v>
          </cell>
          <cell r="E964" t="str">
            <v>Fiadh</v>
          </cell>
          <cell r="F964" t="str">
            <v>HUGHES</v>
          </cell>
          <cell r="G964" t="str">
            <v>F</v>
          </cell>
          <cell r="H964" t="str">
            <v>Skerries A.C.</v>
          </cell>
        </row>
        <row r="965">
          <cell r="A965">
            <v>2305</v>
          </cell>
          <cell r="B965">
            <v>450667</v>
          </cell>
          <cell r="C965" t="str">
            <v>1500m F-Under 11</v>
          </cell>
          <cell r="D965" t="str">
            <v>Under 11</v>
          </cell>
          <cell r="E965" t="str">
            <v>Ciara</v>
          </cell>
          <cell r="F965" t="str">
            <v>OXLEY</v>
          </cell>
          <cell r="G965" t="str">
            <v>F</v>
          </cell>
          <cell r="H965" t="str">
            <v>Skerries A.C.</v>
          </cell>
        </row>
        <row r="966">
          <cell r="A966">
            <v>2306</v>
          </cell>
          <cell r="B966">
            <v>434091</v>
          </cell>
          <cell r="C966" t="str">
            <v>1500m F-Under 11</v>
          </cell>
          <cell r="D966" t="str">
            <v>Under 11</v>
          </cell>
          <cell r="E966" t="str">
            <v>Fáinche</v>
          </cell>
          <cell r="F966" t="str">
            <v>TOBIN</v>
          </cell>
          <cell r="G966" t="str">
            <v>F</v>
          </cell>
          <cell r="H966" t="str">
            <v>Skerries A.C.</v>
          </cell>
        </row>
        <row r="967">
          <cell r="A967">
            <v>2307</v>
          </cell>
          <cell r="B967">
            <v>387651</v>
          </cell>
          <cell r="C967" t="str">
            <v>3000m  F-Under 15</v>
          </cell>
          <cell r="D967" t="str">
            <v>Under 14</v>
          </cell>
          <cell r="E967" t="str">
            <v>Hannah</v>
          </cell>
          <cell r="F967" t="str">
            <v>MC AULEY</v>
          </cell>
          <cell r="G967" t="str">
            <v>F</v>
          </cell>
          <cell r="H967" t="str">
            <v>Skerries A.C.</v>
          </cell>
        </row>
        <row r="968">
          <cell r="A968">
            <v>2308</v>
          </cell>
          <cell r="B968">
            <v>399268</v>
          </cell>
          <cell r="C968" t="str">
            <v>3000m  F-Under 15</v>
          </cell>
          <cell r="D968" t="str">
            <v>Under 15</v>
          </cell>
          <cell r="E968" t="str">
            <v>Grace</v>
          </cell>
          <cell r="F968" t="str">
            <v>DOWNES</v>
          </cell>
          <cell r="G968" t="str">
            <v>F</v>
          </cell>
          <cell r="H968" t="str">
            <v>Skerries A.C.</v>
          </cell>
        </row>
        <row r="969">
          <cell r="A969">
            <v>2309</v>
          </cell>
          <cell r="B969">
            <v>375173</v>
          </cell>
          <cell r="C969" t="str">
            <v>3000m  F-Under 15</v>
          </cell>
          <cell r="D969" t="str">
            <v>Under 15</v>
          </cell>
          <cell r="E969" t="str">
            <v>Aisling</v>
          </cell>
          <cell r="F969" t="str">
            <v>HEGARTY</v>
          </cell>
          <cell r="G969" t="str">
            <v>F</v>
          </cell>
          <cell r="H969" t="str">
            <v>Skerries A.C.</v>
          </cell>
        </row>
        <row r="970">
          <cell r="A970">
            <v>2310</v>
          </cell>
          <cell r="B970">
            <v>465194</v>
          </cell>
          <cell r="C970" t="str">
            <v>3000m  F-Under 15</v>
          </cell>
          <cell r="D970" t="str">
            <v>Under 15</v>
          </cell>
          <cell r="E970" t="str">
            <v>Aoibheann</v>
          </cell>
          <cell r="F970" t="str">
            <v>TANGNEY</v>
          </cell>
          <cell r="G970" t="str">
            <v>F</v>
          </cell>
          <cell r="H970" t="str">
            <v>Skerries A.C.</v>
          </cell>
        </row>
        <row r="971">
          <cell r="A971">
            <v>2300</v>
          </cell>
          <cell r="B971">
            <v>479905</v>
          </cell>
          <cell r="C971" t="str">
            <v>800m F-Under 9</v>
          </cell>
          <cell r="D971" t="str">
            <v>Under 9</v>
          </cell>
          <cell r="E971" t="str">
            <v>Sadie</v>
          </cell>
          <cell r="F971" t="str">
            <v>OBRIEN</v>
          </cell>
          <cell r="G971" t="str">
            <v>F</v>
          </cell>
          <cell r="H971" t="str">
            <v>Skerries A.C.</v>
          </cell>
        </row>
        <row r="972">
          <cell r="A972">
            <v>2301</v>
          </cell>
          <cell r="B972">
            <v>478105</v>
          </cell>
          <cell r="C972" t="str">
            <v>800m F-Under 9</v>
          </cell>
          <cell r="D972" t="str">
            <v>Under 9</v>
          </cell>
          <cell r="E972" t="str">
            <v>Fódhla</v>
          </cell>
          <cell r="F972" t="str">
            <v>TOBIN</v>
          </cell>
          <cell r="G972" t="str">
            <v>F</v>
          </cell>
          <cell r="H972" t="str">
            <v>Skerries A.C.</v>
          </cell>
        </row>
        <row r="973">
          <cell r="A973">
            <v>2315</v>
          </cell>
          <cell r="B973">
            <v>452554</v>
          </cell>
          <cell r="C973" t="str">
            <v>1500m M-Under 11</v>
          </cell>
          <cell r="D973" t="str">
            <v>Under 10</v>
          </cell>
          <cell r="E973" t="str">
            <v>Rory</v>
          </cell>
          <cell r="F973" t="str">
            <v>COUGHLAN</v>
          </cell>
          <cell r="G973" t="str">
            <v>M</v>
          </cell>
          <cell r="H973" t="str">
            <v>Skerries A.C.</v>
          </cell>
        </row>
        <row r="974">
          <cell r="A974">
            <v>2316</v>
          </cell>
          <cell r="B974">
            <v>453590</v>
          </cell>
          <cell r="C974" t="str">
            <v>1500m M-Under 11</v>
          </cell>
          <cell r="D974" t="str">
            <v>Under 10</v>
          </cell>
          <cell r="E974" t="str">
            <v>Hugo</v>
          </cell>
          <cell r="F974" t="str">
            <v>MCGOVERN</v>
          </cell>
          <cell r="G974" t="str">
            <v>M</v>
          </cell>
          <cell r="H974" t="str">
            <v>Skerries A.C.</v>
          </cell>
        </row>
        <row r="975">
          <cell r="A975">
            <v>2317</v>
          </cell>
          <cell r="B975">
            <v>478131</v>
          </cell>
          <cell r="C975" t="str">
            <v>1500m M-Under 11</v>
          </cell>
          <cell r="D975" t="str">
            <v>Under 11</v>
          </cell>
          <cell r="E975" t="str">
            <v>Barney</v>
          </cell>
          <cell r="F975" t="str">
            <v>MCGUINNESS</v>
          </cell>
          <cell r="G975" t="str">
            <v>M</v>
          </cell>
          <cell r="H975" t="str">
            <v>Skerries A.C.</v>
          </cell>
        </row>
        <row r="976">
          <cell r="A976">
            <v>2318</v>
          </cell>
          <cell r="B976">
            <v>424267</v>
          </cell>
          <cell r="C976" t="str">
            <v>1500m M-Under 11</v>
          </cell>
          <cell r="D976" t="str">
            <v>Under 11</v>
          </cell>
          <cell r="E976" t="str">
            <v>Eli</v>
          </cell>
          <cell r="F976" t="str">
            <v>QUINN</v>
          </cell>
          <cell r="G976" t="str">
            <v>M</v>
          </cell>
          <cell r="H976" t="str">
            <v>Skerries A.C.</v>
          </cell>
        </row>
        <row r="977">
          <cell r="A977">
            <v>2319</v>
          </cell>
          <cell r="B977">
            <v>476535</v>
          </cell>
          <cell r="C977" t="str">
            <v>1500m M-Under 11</v>
          </cell>
          <cell r="D977" t="str">
            <v>Under 11</v>
          </cell>
          <cell r="E977" t="str">
            <v>Will</v>
          </cell>
          <cell r="F977" t="str">
            <v>TOLAN</v>
          </cell>
          <cell r="G977" t="str">
            <v>M</v>
          </cell>
          <cell r="H977" t="str">
            <v>Skerries A.C.</v>
          </cell>
        </row>
        <row r="978">
          <cell r="A978">
            <v>2320</v>
          </cell>
          <cell r="B978">
            <v>425881</v>
          </cell>
          <cell r="C978" t="str">
            <v>1500m M-Under 11</v>
          </cell>
          <cell r="D978" t="str">
            <v>Under 11</v>
          </cell>
          <cell r="E978" t="str">
            <v>Michael</v>
          </cell>
          <cell r="F978" t="str">
            <v>WALLS</v>
          </cell>
          <cell r="G978" t="str">
            <v>M</v>
          </cell>
          <cell r="H978" t="str">
            <v>Skerries A.C.</v>
          </cell>
        </row>
        <row r="979">
          <cell r="A979">
            <v>2321</v>
          </cell>
          <cell r="B979">
            <v>424494</v>
          </cell>
          <cell r="C979" t="str">
            <v>2500m M-Under 13</v>
          </cell>
          <cell r="D979" t="str">
            <v>Under 12</v>
          </cell>
          <cell r="E979" t="str">
            <v>Jack</v>
          </cell>
          <cell r="F979" t="str">
            <v>COUGHLAN</v>
          </cell>
          <cell r="G979" t="str">
            <v>M</v>
          </cell>
          <cell r="H979" t="str">
            <v>Skerries A.C.</v>
          </cell>
        </row>
        <row r="980">
          <cell r="A980">
            <v>2322</v>
          </cell>
          <cell r="B980">
            <v>406023</v>
          </cell>
          <cell r="C980" t="str">
            <v>2500m M-Under 13</v>
          </cell>
          <cell r="D980" t="str">
            <v>Under 12</v>
          </cell>
          <cell r="E980" t="str">
            <v>Finn</v>
          </cell>
          <cell r="F980" t="str">
            <v>DUNPHY</v>
          </cell>
          <cell r="G980" t="str">
            <v>M</v>
          </cell>
          <cell r="H980" t="str">
            <v>Skerries A.C.</v>
          </cell>
        </row>
        <row r="981">
          <cell r="A981">
            <v>2323</v>
          </cell>
          <cell r="B981">
            <v>401360</v>
          </cell>
          <cell r="C981" t="str">
            <v>2500m M-Under 13</v>
          </cell>
          <cell r="D981" t="str">
            <v>Under 12</v>
          </cell>
          <cell r="E981" t="str">
            <v>Dion</v>
          </cell>
          <cell r="F981" t="str">
            <v>KEOGH</v>
          </cell>
          <cell r="G981" t="str">
            <v>M</v>
          </cell>
          <cell r="H981" t="str">
            <v>Skerries A.C.</v>
          </cell>
        </row>
        <row r="982">
          <cell r="A982">
            <v>2324</v>
          </cell>
          <cell r="B982">
            <v>401463</v>
          </cell>
          <cell r="C982" t="str">
            <v>2500m M-Under 13</v>
          </cell>
          <cell r="D982" t="str">
            <v>Under 12</v>
          </cell>
          <cell r="E982" t="str">
            <v>Cian</v>
          </cell>
          <cell r="F982" t="str">
            <v>POWER</v>
          </cell>
          <cell r="G982" t="str">
            <v>M</v>
          </cell>
          <cell r="H982" t="str">
            <v>Skerries A.C.</v>
          </cell>
        </row>
        <row r="983">
          <cell r="A983">
            <v>2325</v>
          </cell>
          <cell r="B983">
            <v>400828</v>
          </cell>
          <cell r="C983" t="str">
            <v>2500m M-Under 13</v>
          </cell>
          <cell r="D983" t="str">
            <v>Under 13</v>
          </cell>
          <cell r="E983" t="str">
            <v>Matthew</v>
          </cell>
          <cell r="F983" t="str">
            <v>BANIM</v>
          </cell>
          <cell r="G983" t="str">
            <v>M</v>
          </cell>
          <cell r="H983" t="str">
            <v>Skerries A.C.</v>
          </cell>
        </row>
        <row r="984">
          <cell r="A984">
            <v>2326</v>
          </cell>
          <cell r="B984">
            <v>494745</v>
          </cell>
          <cell r="C984" t="str">
            <v>2500m M-Under 13</v>
          </cell>
          <cell r="D984" t="str">
            <v>Under 13</v>
          </cell>
          <cell r="E984" t="str">
            <v>Seán</v>
          </cell>
          <cell r="F984" t="str">
            <v>DIGNAM</v>
          </cell>
          <cell r="G984" t="str">
            <v>M</v>
          </cell>
          <cell r="H984" t="str">
            <v>Skerries A.C.</v>
          </cell>
        </row>
        <row r="985">
          <cell r="A985">
            <v>2327</v>
          </cell>
          <cell r="B985">
            <v>404494</v>
          </cell>
          <cell r="C985" t="str">
            <v>2500m M-Under 13</v>
          </cell>
          <cell r="D985" t="str">
            <v>Under 13</v>
          </cell>
          <cell r="E985" t="str">
            <v>Liam</v>
          </cell>
          <cell r="F985" t="str">
            <v>LYNCH</v>
          </cell>
          <cell r="G985" t="str">
            <v>M</v>
          </cell>
          <cell r="H985" t="str">
            <v>Skerries A.C.</v>
          </cell>
        </row>
        <row r="986">
          <cell r="A986">
            <v>2328</v>
          </cell>
          <cell r="B986">
            <v>383645</v>
          </cell>
          <cell r="C986" t="str">
            <v>2500m M-Under 13</v>
          </cell>
          <cell r="D986" t="str">
            <v>Under 13</v>
          </cell>
          <cell r="E986" t="str">
            <v>Robert</v>
          </cell>
          <cell r="F986" t="str">
            <v>MURPHY</v>
          </cell>
          <cell r="G986" t="str">
            <v>M</v>
          </cell>
          <cell r="H986" t="str">
            <v>Skerries A.C.</v>
          </cell>
        </row>
        <row r="987">
          <cell r="A987">
            <v>2329</v>
          </cell>
          <cell r="B987">
            <v>383643</v>
          </cell>
          <cell r="C987" t="str">
            <v>2500m M-Under 13</v>
          </cell>
          <cell r="D987" t="str">
            <v>Under 13</v>
          </cell>
          <cell r="E987" t="str">
            <v>Max</v>
          </cell>
          <cell r="F987" t="str">
            <v>QUINN</v>
          </cell>
          <cell r="G987" t="str">
            <v>M</v>
          </cell>
          <cell r="H987" t="str">
            <v>Skerries A.C.</v>
          </cell>
        </row>
        <row r="988">
          <cell r="A988">
            <v>2330</v>
          </cell>
          <cell r="B988">
            <v>450462</v>
          </cell>
          <cell r="C988" t="str">
            <v>3000m  M-Under 15</v>
          </cell>
          <cell r="D988" t="str">
            <v>Under 14</v>
          </cell>
          <cell r="E988" t="str">
            <v>Rían</v>
          </cell>
          <cell r="F988" t="str">
            <v>MORIARTY</v>
          </cell>
          <cell r="G988" t="str">
            <v>M</v>
          </cell>
          <cell r="H988" t="str">
            <v>Skerries A.C.</v>
          </cell>
        </row>
        <row r="989">
          <cell r="A989">
            <v>2331</v>
          </cell>
          <cell r="B989">
            <v>442482</v>
          </cell>
          <cell r="C989" t="str">
            <v>3000m  M-Under 15</v>
          </cell>
          <cell r="D989" t="str">
            <v>Under 14</v>
          </cell>
          <cell r="E989" t="str">
            <v>Scott</v>
          </cell>
          <cell r="F989" t="str">
            <v>ROE</v>
          </cell>
          <cell r="G989" t="str">
            <v>M</v>
          </cell>
          <cell r="H989" t="str">
            <v>Skerries A.C.</v>
          </cell>
        </row>
        <row r="990">
          <cell r="A990">
            <v>2332</v>
          </cell>
          <cell r="B990">
            <v>425816</v>
          </cell>
          <cell r="C990" t="str">
            <v>3000m  M-Under 15</v>
          </cell>
          <cell r="D990" t="str">
            <v>Under 15</v>
          </cell>
          <cell r="E990" t="str">
            <v>Evan</v>
          </cell>
          <cell r="F990" t="str">
            <v>MCGOVERN</v>
          </cell>
          <cell r="G990" t="str">
            <v>M</v>
          </cell>
          <cell r="H990" t="str">
            <v>Skerries A.C.</v>
          </cell>
        </row>
        <row r="991">
          <cell r="A991">
            <v>2333</v>
          </cell>
          <cell r="B991">
            <v>354970</v>
          </cell>
          <cell r="C991" t="str">
            <v>3000m  M-Under 15</v>
          </cell>
          <cell r="D991" t="str">
            <v>Under 15</v>
          </cell>
          <cell r="E991" t="str">
            <v>Oscar</v>
          </cell>
          <cell r="F991" t="str">
            <v>MULLINS</v>
          </cell>
          <cell r="G991" t="str">
            <v>M</v>
          </cell>
          <cell r="H991" t="str">
            <v>Skerries A.C.</v>
          </cell>
        </row>
        <row r="992">
          <cell r="A992">
            <v>2334</v>
          </cell>
          <cell r="B992">
            <v>383658</v>
          </cell>
          <cell r="C992" t="str">
            <v>3000m  M-Under 15</v>
          </cell>
          <cell r="D992" t="str">
            <v>Under 15</v>
          </cell>
          <cell r="E992" t="str">
            <v>Mac</v>
          </cell>
          <cell r="F992" t="str">
            <v>O BRIEN</v>
          </cell>
          <cell r="G992" t="str">
            <v>M</v>
          </cell>
          <cell r="H992" t="str">
            <v>Skerries A.C.</v>
          </cell>
        </row>
        <row r="993">
          <cell r="A993">
            <v>2335</v>
          </cell>
          <cell r="B993">
            <v>354601</v>
          </cell>
          <cell r="C993" t="str">
            <v>3000m  M-Under 15</v>
          </cell>
          <cell r="D993" t="str">
            <v>Under 15</v>
          </cell>
          <cell r="E993" t="str">
            <v>Daire</v>
          </cell>
          <cell r="F993" t="str">
            <v>POWER</v>
          </cell>
          <cell r="G993" t="str">
            <v>M</v>
          </cell>
          <cell r="H993" t="str">
            <v>Skerries A.C.</v>
          </cell>
        </row>
        <row r="994">
          <cell r="A994">
            <v>2336</v>
          </cell>
          <cell r="B994">
            <v>401845</v>
          </cell>
          <cell r="C994" t="str">
            <v>3000m  M-Under 15</v>
          </cell>
          <cell r="D994" t="str">
            <v>Under 15</v>
          </cell>
          <cell r="E994" t="str">
            <v>Geoff</v>
          </cell>
          <cell r="F994" t="str">
            <v>WALLS</v>
          </cell>
          <cell r="G994" t="str">
            <v>M</v>
          </cell>
          <cell r="H994" t="str">
            <v>Skerries A.C.</v>
          </cell>
        </row>
        <row r="995">
          <cell r="A995">
            <v>2337</v>
          </cell>
          <cell r="B995">
            <v>309554</v>
          </cell>
          <cell r="C995" t="str">
            <v>4000m M-Under 17</v>
          </cell>
          <cell r="D995" t="str">
            <v>Under 17</v>
          </cell>
          <cell r="E995" t="str">
            <v>Haydn</v>
          </cell>
          <cell r="F995" t="str">
            <v>HARPUR</v>
          </cell>
          <cell r="G995" t="str">
            <v>M</v>
          </cell>
          <cell r="H995" t="str">
            <v>Skerries A.C.</v>
          </cell>
        </row>
        <row r="996">
          <cell r="A996">
            <v>2338</v>
          </cell>
          <cell r="B996">
            <v>309553</v>
          </cell>
          <cell r="C996" t="str">
            <v>4000m M-Under 17</v>
          </cell>
          <cell r="D996" t="str">
            <v>Under 17</v>
          </cell>
          <cell r="E996" t="str">
            <v>Jack</v>
          </cell>
          <cell r="F996" t="str">
            <v>POWER</v>
          </cell>
          <cell r="G996" t="str">
            <v>M</v>
          </cell>
          <cell r="H996" t="str">
            <v>Skerries A.C.</v>
          </cell>
        </row>
        <row r="997">
          <cell r="B997">
            <v>418640</v>
          </cell>
          <cell r="C997" t="str">
            <v>4500m M Under 19</v>
          </cell>
          <cell r="D997" t="str">
            <v>Under 19</v>
          </cell>
          <cell r="E997" t="str">
            <v>Tadhg</v>
          </cell>
          <cell r="F997" t="str">
            <v>KENNY</v>
          </cell>
          <cell r="G997" t="str">
            <v>M</v>
          </cell>
          <cell r="H997" t="str">
            <v>Skerries A.C.</v>
          </cell>
          <cell r="I997">
            <v>104</v>
          </cell>
        </row>
        <row r="998">
          <cell r="B998">
            <v>418640</v>
          </cell>
          <cell r="C998" t="str">
            <v>4500m M U20/Jun</v>
          </cell>
          <cell r="D998" t="str">
            <v>Under 19</v>
          </cell>
          <cell r="E998" t="str">
            <v>Tadhg</v>
          </cell>
          <cell r="F998" t="str">
            <v>KENNY</v>
          </cell>
          <cell r="G998" t="str">
            <v>M</v>
          </cell>
          <cell r="H998" t="str">
            <v>Skerries A.C.</v>
          </cell>
          <cell r="I998">
            <v>104</v>
          </cell>
        </row>
        <row r="999">
          <cell r="A999">
            <v>2311</v>
          </cell>
          <cell r="B999">
            <v>478218</v>
          </cell>
          <cell r="C999" t="str">
            <v>800m M-Under 9</v>
          </cell>
          <cell r="D999" t="str">
            <v>Under 9</v>
          </cell>
          <cell r="E999" t="str">
            <v>Charlie</v>
          </cell>
          <cell r="F999" t="str">
            <v>DALY</v>
          </cell>
          <cell r="G999" t="str">
            <v>M</v>
          </cell>
          <cell r="H999" t="str">
            <v>Skerries A.C.</v>
          </cell>
        </row>
        <row r="1000">
          <cell r="A1000">
            <v>2312</v>
          </cell>
          <cell r="B1000">
            <v>478002</v>
          </cell>
          <cell r="C1000" t="str">
            <v>800m M-Under 9</v>
          </cell>
          <cell r="D1000" t="str">
            <v>Under 9</v>
          </cell>
          <cell r="E1000" t="str">
            <v>Oscar</v>
          </cell>
          <cell r="F1000" t="str">
            <v>MCGOVERN</v>
          </cell>
          <cell r="G1000" t="str">
            <v>M</v>
          </cell>
          <cell r="H1000" t="str">
            <v>Skerries A.C.</v>
          </cell>
        </row>
        <row r="1001">
          <cell r="A1001">
            <v>2313</v>
          </cell>
          <cell r="B1001">
            <v>478235</v>
          </cell>
          <cell r="C1001" t="str">
            <v>800m M-Under 9</v>
          </cell>
          <cell r="D1001" t="str">
            <v>Under 9</v>
          </cell>
          <cell r="E1001" t="str">
            <v>Sam</v>
          </cell>
          <cell r="F1001" t="str">
            <v>MOONEY</v>
          </cell>
          <cell r="G1001" t="str">
            <v>M</v>
          </cell>
          <cell r="H1001" t="str">
            <v>Skerries A.C.</v>
          </cell>
        </row>
        <row r="1002">
          <cell r="A1002">
            <v>2314</v>
          </cell>
          <cell r="B1002">
            <v>478361</v>
          </cell>
          <cell r="C1002" t="str">
            <v>800m M-Under 9</v>
          </cell>
          <cell r="D1002" t="str">
            <v>Under 9</v>
          </cell>
          <cell r="E1002" t="str">
            <v>Eamon</v>
          </cell>
          <cell r="F1002" t="str">
            <v>OXLEY</v>
          </cell>
          <cell r="G1002" t="str">
            <v>M</v>
          </cell>
          <cell r="H1002" t="str">
            <v>Skerries A.C.</v>
          </cell>
        </row>
        <row r="1003">
          <cell r="A1003">
            <v>2340</v>
          </cell>
          <cell r="B1003">
            <v>466292</v>
          </cell>
          <cell r="C1003" t="str">
            <v>1500m F-Under 11</v>
          </cell>
          <cell r="D1003" t="str">
            <v>Under 11</v>
          </cell>
          <cell r="E1003" t="str">
            <v>Caoimhe</v>
          </cell>
          <cell r="F1003" t="str">
            <v>FITZPATRICK</v>
          </cell>
          <cell r="G1003" t="str">
            <v>F</v>
          </cell>
          <cell r="H1003" t="str">
            <v>Tallaght A.C.</v>
          </cell>
        </row>
        <row r="1004">
          <cell r="A1004">
            <v>2341</v>
          </cell>
          <cell r="B1004">
            <v>497452</v>
          </cell>
          <cell r="C1004" t="str">
            <v>1500m F-Under 11</v>
          </cell>
          <cell r="D1004" t="str">
            <v>Under 11</v>
          </cell>
          <cell r="E1004" t="str">
            <v>Grace</v>
          </cell>
          <cell r="F1004" t="str">
            <v>O NEILL</v>
          </cell>
          <cell r="G1004" t="str">
            <v>F</v>
          </cell>
          <cell r="H1004" t="str">
            <v>Tallaght A.C.</v>
          </cell>
        </row>
        <row r="1005">
          <cell r="A1005">
            <v>2342</v>
          </cell>
          <cell r="B1005">
            <v>457523</v>
          </cell>
          <cell r="C1005" t="str">
            <v>2500m M-Under 13</v>
          </cell>
          <cell r="D1005" t="str">
            <v>Under 12</v>
          </cell>
          <cell r="E1005" t="str">
            <v>James</v>
          </cell>
          <cell r="F1005" t="str">
            <v>O'CONNOR</v>
          </cell>
          <cell r="G1005" t="str">
            <v>M</v>
          </cell>
          <cell r="H1005" t="str">
            <v>Tallaght A.C.</v>
          </cell>
        </row>
        <row r="1006">
          <cell r="A1006">
            <v>2343</v>
          </cell>
          <cell r="B1006">
            <v>427838</v>
          </cell>
          <cell r="C1006" t="str">
            <v>2500m M-Under 13</v>
          </cell>
          <cell r="D1006" t="str">
            <v>Under 13</v>
          </cell>
          <cell r="E1006" t="str">
            <v>Oscar</v>
          </cell>
          <cell r="F1006" t="str">
            <v>KAVANAGH</v>
          </cell>
          <cell r="G1006" t="str">
            <v>M</v>
          </cell>
          <cell r="H1006" t="str">
            <v>Tallaght A.C.</v>
          </cell>
        </row>
        <row r="1007">
          <cell r="A1007">
            <v>2344</v>
          </cell>
          <cell r="B1007">
            <v>444118</v>
          </cell>
          <cell r="C1007" t="str">
            <v>3000m  M-Under 15</v>
          </cell>
          <cell r="D1007" t="str">
            <v>Under 14</v>
          </cell>
          <cell r="E1007" t="str">
            <v>Aj</v>
          </cell>
          <cell r="F1007" t="str">
            <v>CARNEY</v>
          </cell>
          <cell r="G1007" t="str">
            <v>M</v>
          </cell>
          <cell r="H1007" t="str">
            <v>Tallaght A.C.</v>
          </cell>
        </row>
        <row r="1008">
          <cell r="A1008">
            <v>2345</v>
          </cell>
          <cell r="B1008">
            <v>474542</v>
          </cell>
          <cell r="C1008" t="str">
            <v>4000m M-Under 17</v>
          </cell>
          <cell r="D1008" t="str">
            <v>Under 16</v>
          </cell>
          <cell r="E1008" t="str">
            <v>Hugo</v>
          </cell>
          <cell r="F1008" t="str">
            <v>LOPEZ GALLEGO</v>
          </cell>
          <cell r="G1008" t="str">
            <v>M</v>
          </cell>
          <cell r="H1008" t="str">
            <v>Tallaght A.C.</v>
          </cell>
        </row>
        <row r="1009">
          <cell r="A1009">
            <v>2346</v>
          </cell>
          <cell r="B1009">
            <v>369791</v>
          </cell>
          <cell r="C1009" t="str">
            <v>4000m M-Under 17</v>
          </cell>
          <cell r="D1009" t="str">
            <v>Under 17</v>
          </cell>
          <cell r="E1009" t="str">
            <v>Leonard</v>
          </cell>
          <cell r="F1009" t="str">
            <v>DEERING</v>
          </cell>
          <cell r="G1009" t="str">
            <v>M</v>
          </cell>
          <cell r="H1009" t="str">
            <v>Tallaght A.C.</v>
          </cell>
        </row>
        <row r="1010">
          <cell r="A1010">
            <v>2347</v>
          </cell>
          <cell r="B1010">
            <v>375126</v>
          </cell>
          <cell r="C1010" t="str">
            <v>4000m M-Under 17</v>
          </cell>
          <cell r="D1010" t="str">
            <v>Under 17</v>
          </cell>
          <cell r="E1010" t="str">
            <v>Kai</v>
          </cell>
          <cell r="F1010" t="str">
            <v>FOLEY</v>
          </cell>
          <cell r="G1010" t="str">
            <v>M</v>
          </cell>
          <cell r="H1010" t="str">
            <v>Tallaght A.C.</v>
          </cell>
        </row>
        <row r="1011">
          <cell r="A1011">
            <v>2348</v>
          </cell>
          <cell r="B1011">
            <v>467117</v>
          </cell>
          <cell r="C1011" t="str">
            <v>1500m F-Under 11</v>
          </cell>
          <cell r="D1011" t="str">
            <v>Under 10</v>
          </cell>
          <cell r="E1011" t="str">
            <v>Isobel</v>
          </cell>
          <cell r="F1011" t="str">
            <v>DIVER</v>
          </cell>
          <cell r="G1011" t="str">
            <v>F</v>
          </cell>
          <cell r="H1011" t="str">
            <v>Templeogue A.C.</v>
          </cell>
        </row>
        <row r="1012">
          <cell r="A1012">
            <v>2349</v>
          </cell>
          <cell r="B1012">
            <v>443925</v>
          </cell>
          <cell r="C1012" t="str">
            <v>1500m F-Under 11</v>
          </cell>
          <cell r="D1012" t="str">
            <v>Under 11</v>
          </cell>
          <cell r="E1012" t="str">
            <v>Ada</v>
          </cell>
          <cell r="F1012" t="str">
            <v>HARTNEY</v>
          </cell>
          <cell r="G1012" t="str">
            <v>F</v>
          </cell>
          <cell r="H1012" t="str">
            <v>Templeogue A.C.</v>
          </cell>
        </row>
        <row r="1013">
          <cell r="A1013">
            <v>2350</v>
          </cell>
          <cell r="B1013">
            <v>499450</v>
          </cell>
          <cell r="C1013" t="str">
            <v>2500m F-Under 13</v>
          </cell>
          <cell r="D1013" t="str">
            <v>Under 12</v>
          </cell>
          <cell r="E1013" t="str">
            <v>Elizabeth</v>
          </cell>
          <cell r="F1013" t="str">
            <v>O'SULLIVAN</v>
          </cell>
          <cell r="G1013" t="str">
            <v>F</v>
          </cell>
          <cell r="H1013" t="str">
            <v>Templeogue A.C.</v>
          </cell>
        </row>
        <row r="1014">
          <cell r="A1014">
            <v>2351</v>
          </cell>
          <cell r="B1014">
            <v>446810</v>
          </cell>
          <cell r="C1014" t="str">
            <v>2500m F-Under 13</v>
          </cell>
          <cell r="D1014" t="str">
            <v>Under 12</v>
          </cell>
          <cell r="E1014" t="str">
            <v>Shauna</v>
          </cell>
          <cell r="F1014" t="str">
            <v>SYNNOTT</v>
          </cell>
          <cell r="G1014" t="str">
            <v>F</v>
          </cell>
          <cell r="H1014" t="str">
            <v>Templeogue A.C.</v>
          </cell>
        </row>
        <row r="1015">
          <cell r="A1015">
            <v>2352</v>
          </cell>
          <cell r="B1015">
            <v>386636</v>
          </cell>
          <cell r="C1015" t="str">
            <v>2500m F-Under 13</v>
          </cell>
          <cell r="D1015" t="str">
            <v>Under 12</v>
          </cell>
          <cell r="E1015" t="str">
            <v>Caoimhe</v>
          </cell>
          <cell r="F1015" t="str">
            <v>WAINE</v>
          </cell>
          <cell r="G1015" t="str">
            <v>F</v>
          </cell>
          <cell r="H1015" t="str">
            <v>Templeogue A.C.</v>
          </cell>
        </row>
        <row r="1016">
          <cell r="A1016">
            <v>2353</v>
          </cell>
          <cell r="B1016">
            <v>428130</v>
          </cell>
          <cell r="C1016" t="str">
            <v>2500m F-Under 13</v>
          </cell>
          <cell r="D1016" t="str">
            <v>Under 13</v>
          </cell>
          <cell r="E1016" t="str">
            <v>Eabha</v>
          </cell>
          <cell r="F1016" t="str">
            <v>LYNCH</v>
          </cell>
          <cell r="G1016" t="str">
            <v>F</v>
          </cell>
          <cell r="H1016" t="str">
            <v>Templeogue A.C.</v>
          </cell>
        </row>
        <row r="1017">
          <cell r="A1017">
            <v>2354</v>
          </cell>
          <cell r="B1017">
            <v>423305</v>
          </cell>
          <cell r="C1017" t="str">
            <v>2500m F-Under 13</v>
          </cell>
          <cell r="D1017" t="str">
            <v>Under 13</v>
          </cell>
          <cell r="E1017" t="str">
            <v>Julia</v>
          </cell>
          <cell r="F1017" t="str">
            <v>MAGUIRE</v>
          </cell>
          <cell r="G1017" t="str">
            <v>F</v>
          </cell>
          <cell r="H1017" t="str">
            <v>Templeogue A.C.</v>
          </cell>
        </row>
        <row r="1018">
          <cell r="A1018">
            <v>2355</v>
          </cell>
          <cell r="B1018">
            <v>459053</v>
          </cell>
          <cell r="C1018" t="str">
            <v>2500m F-Under 13</v>
          </cell>
          <cell r="D1018" t="str">
            <v>Under 13</v>
          </cell>
          <cell r="E1018" t="str">
            <v>Georgina</v>
          </cell>
          <cell r="F1018" t="str">
            <v>MCELLIGOTT</v>
          </cell>
          <cell r="G1018" t="str">
            <v>F</v>
          </cell>
          <cell r="H1018" t="str">
            <v>Templeogue A.C.</v>
          </cell>
        </row>
        <row r="1019">
          <cell r="A1019">
            <v>2356</v>
          </cell>
          <cell r="B1019">
            <v>428136</v>
          </cell>
          <cell r="C1019" t="str">
            <v>2500m F-Under 13</v>
          </cell>
          <cell r="D1019" t="str">
            <v>Under 13</v>
          </cell>
          <cell r="E1019" t="str">
            <v>Isla</v>
          </cell>
          <cell r="F1019" t="str">
            <v>MCGARRY</v>
          </cell>
          <cell r="G1019" t="str">
            <v>F</v>
          </cell>
          <cell r="H1019" t="str">
            <v>Templeogue A.C.</v>
          </cell>
        </row>
        <row r="1020">
          <cell r="A1020">
            <v>2357</v>
          </cell>
          <cell r="B1020">
            <v>372148</v>
          </cell>
          <cell r="C1020" t="str">
            <v>2500m F-Under 13</v>
          </cell>
          <cell r="D1020" t="str">
            <v>Under 13</v>
          </cell>
          <cell r="E1020" t="str">
            <v>Anna</v>
          </cell>
          <cell r="F1020" t="str">
            <v>REDMOND</v>
          </cell>
          <cell r="G1020" t="str">
            <v>F</v>
          </cell>
          <cell r="H1020" t="str">
            <v>Templeogue A.C.</v>
          </cell>
        </row>
        <row r="1021">
          <cell r="A1021">
            <v>2358</v>
          </cell>
          <cell r="B1021">
            <v>421677</v>
          </cell>
          <cell r="C1021" t="str">
            <v>2500m F-Under 13</v>
          </cell>
          <cell r="D1021" t="str">
            <v>Under 13</v>
          </cell>
          <cell r="E1021" t="str">
            <v>Maeve</v>
          </cell>
          <cell r="F1021" t="str">
            <v>WARD</v>
          </cell>
          <cell r="G1021" t="str">
            <v>F</v>
          </cell>
          <cell r="H1021" t="str">
            <v>Templeogue A.C.</v>
          </cell>
        </row>
        <row r="1022">
          <cell r="A1022">
            <v>2359</v>
          </cell>
          <cell r="B1022">
            <v>362361</v>
          </cell>
          <cell r="C1022" t="str">
            <v>3000m  F-Under 15</v>
          </cell>
          <cell r="D1022" t="str">
            <v>Under 14</v>
          </cell>
          <cell r="E1022" t="str">
            <v>Ella</v>
          </cell>
          <cell r="F1022" t="str">
            <v>LYNCH</v>
          </cell>
          <cell r="G1022" t="str">
            <v>F</v>
          </cell>
          <cell r="H1022" t="str">
            <v>Templeogue A.C.</v>
          </cell>
        </row>
        <row r="1023">
          <cell r="A1023">
            <v>2360</v>
          </cell>
          <cell r="B1023">
            <v>362354</v>
          </cell>
          <cell r="C1023" t="str">
            <v>3000m  F-Under 15</v>
          </cell>
          <cell r="D1023" t="str">
            <v>Under 15</v>
          </cell>
          <cell r="E1023" t="str">
            <v>Ruth</v>
          </cell>
          <cell r="F1023" t="str">
            <v>BUCKLEY</v>
          </cell>
          <cell r="G1023" t="str">
            <v>F</v>
          </cell>
          <cell r="H1023" t="str">
            <v>Templeogue A.C.</v>
          </cell>
        </row>
        <row r="1024">
          <cell r="A1024">
            <v>2361</v>
          </cell>
          <cell r="B1024">
            <v>390109</v>
          </cell>
          <cell r="C1024" t="str">
            <v>3000m  F-Under 15</v>
          </cell>
          <cell r="D1024" t="str">
            <v>Under 15</v>
          </cell>
          <cell r="E1024" t="str">
            <v>Helen</v>
          </cell>
          <cell r="F1024" t="str">
            <v>WARD</v>
          </cell>
          <cell r="G1024" t="str">
            <v>F</v>
          </cell>
          <cell r="H1024" t="str">
            <v>Templeogue A.C.</v>
          </cell>
        </row>
        <row r="1025">
          <cell r="A1025">
            <v>2362</v>
          </cell>
          <cell r="B1025">
            <v>330235</v>
          </cell>
          <cell r="C1025" t="str">
            <v>4000m F-Under 17</v>
          </cell>
          <cell r="D1025" t="str">
            <v>Under 16</v>
          </cell>
          <cell r="E1025" t="str">
            <v>Cate</v>
          </cell>
          <cell r="F1025" t="str">
            <v>BEDDY</v>
          </cell>
          <cell r="G1025" t="str">
            <v>F</v>
          </cell>
          <cell r="H1025" t="str">
            <v>Templeogue A.C.</v>
          </cell>
        </row>
        <row r="1026">
          <cell r="A1026">
            <v>2363</v>
          </cell>
          <cell r="B1026">
            <v>365282</v>
          </cell>
          <cell r="C1026" t="str">
            <v>4000m F-Under 17</v>
          </cell>
          <cell r="D1026" t="str">
            <v>Under 16</v>
          </cell>
          <cell r="E1026" t="str">
            <v>Ruby</v>
          </cell>
          <cell r="F1026" t="str">
            <v>FARRELLY</v>
          </cell>
          <cell r="G1026" t="str">
            <v>F</v>
          </cell>
          <cell r="H1026" t="str">
            <v>Templeogue A.C.</v>
          </cell>
        </row>
        <row r="1027">
          <cell r="A1027">
            <v>2365</v>
          </cell>
          <cell r="B1027">
            <v>415235</v>
          </cell>
          <cell r="C1027" t="str">
            <v>1500m M-Under 11</v>
          </cell>
          <cell r="D1027" t="str">
            <v>Under 11</v>
          </cell>
          <cell r="E1027" t="str">
            <v>Daniel</v>
          </cell>
          <cell r="F1027" t="str">
            <v>COONEY-GUNN</v>
          </cell>
          <cell r="G1027" t="str">
            <v>M</v>
          </cell>
          <cell r="H1027" t="str">
            <v>Templeogue A.C.</v>
          </cell>
        </row>
        <row r="1028">
          <cell r="A1028">
            <v>2366</v>
          </cell>
          <cell r="B1028">
            <v>423308</v>
          </cell>
          <cell r="C1028" t="str">
            <v>1500m M-Under 11</v>
          </cell>
          <cell r="D1028" t="str">
            <v>Under 11</v>
          </cell>
          <cell r="E1028" t="str">
            <v>Jack</v>
          </cell>
          <cell r="F1028" t="str">
            <v>DINEEN</v>
          </cell>
          <cell r="G1028" t="str">
            <v>M</v>
          </cell>
          <cell r="H1028" t="str">
            <v>Templeogue A.C.</v>
          </cell>
        </row>
        <row r="1029">
          <cell r="A1029">
            <v>2367</v>
          </cell>
          <cell r="B1029">
            <v>443928</v>
          </cell>
          <cell r="C1029" t="str">
            <v>1500m M-Under 11</v>
          </cell>
          <cell r="D1029" t="str">
            <v>Under 11</v>
          </cell>
          <cell r="E1029" t="str">
            <v>Oliver</v>
          </cell>
          <cell r="F1029" t="str">
            <v>DIVER</v>
          </cell>
          <cell r="G1029" t="str">
            <v>M</v>
          </cell>
          <cell r="H1029" t="str">
            <v>Templeogue A.C.</v>
          </cell>
        </row>
        <row r="1030">
          <cell r="A1030">
            <v>2368</v>
          </cell>
          <cell r="B1030">
            <v>423307</v>
          </cell>
          <cell r="C1030" t="str">
            <v>1500m M-Under 11</v>
          </cell>
          <cell r="D1030" t="str">
            <v>Under 11</v>
          </cell>
          <cell r="E1030" t="str">
            <v>Patrick</v>
          </cell>
          <cell r="F1030" t="str">
            <v>MAGUIRE</v>
          </cell>
          <cell r="G1030" t="str">
            <v>M</v>
          </cell>
          <cell r="H1030" t="str">
            <v>Templeogue A.C.</v>
          </cell>
        </row>
        <row r="1031">
          <cell r="A1031">
            <v>2369</v>
          </cell>
          <cell r="B1031">
            <v>499451</v>
          </cell>
          <cell r="C1031" t="str">
            <v>1500m M-Under 11</v>
          </cell>
          <cell r="D1031" t="str">
            <v>Under 11</v>
          </cell>
          <cell r="E1031" t="str">
            <v>Feilim</v>
          </cell>
          <cell r="F1031" t="str">
            <v>MONKS</v>
          </cell>
          <cell r="G1031" t="str">
            <v>M</v>
          </cell>
          <cell r="H1031" t="str">
            <v>Templeogue A.C.</v>
          </cell>
        </row>
        <row r="1032">
          <cell r="A1032">
            <v>2370</v>
          </cell>
          <cell r="B1032">
            <v>413966</v>
          </cell>
          <cell r="C1032" t="str">
            <v>2500m M-Under 13</v>
          </cell>
          <cell r="D1032" t="str">
            <v>Under 12</v>
          </cell>
          <cell r="E1032" t="str">
            <v>Dylan</v>
          </cell>
          <cell r="F1032" t="str">
            <v>GLOVER</v>
          </cell>
          <cell r="G1032" t="str">
            <v>M</v>
          </cell>
          <cell r="H1032" t="str">
            <v>Templeogue A.C.</v>
          </cell>
        </row>
        <row r="1033">
          <cell r="A1033">
            <v>2371</v>
          </cell>
          <cell r="B1033">
            <v>362362</v>
          </cell>
          <cell r="C1033" t="str">
            <v>3000m  M-Under 15</v>
          </cell>
          <cell r="D1033" t="str">
            <v>Under 14</v>
          </cell>
          <cell r="E1033" t="str">
            <v>Noah</v>
          </cell>
          <cell r="F1033" t="str">
            <v>BEERE</v>
          </cell>
          <cell r="G1033" t="str">
            <v>M</v>
          </cell>
          <cell r="H1033" t="str">
            <v>Templeogue A.C.</v>
          </cell>
        </row>
        <row r="1034">
          <cell r="A1034">
            <v>2372</v>
          </cell>
          <cell r="B1034">
            <v>448255</v>
          </cell>
          <cell r="C1034" t="str">
            <v>3000m  M-Under 15</v>
          </cell>
          <cell r="D1034" t="str">
            <v>Under 15</v>
          </cell>
          <cell r="E1034" t="str">
            <v>Shay</v>
          </cell>
          <cell r="F1034" t="str">
            <v>DONOHUE</v>
          </cell>
          <cell r="G1034" t="str">
            <v>M</v>
          </cell>
          <cell r="H1034" t="str">
            <v>Templeogue A.C.</v>
          </cell>
        </row>
        <row r="1035">
          <cell r="A1035">
            <v>2373</v>
          </cell>
          <cell r="B1035">
            <v>437738</v>
          </cell>
          <cell r="C1035" t="str">
            <v>3000m  M-Under 15</v>
          </cell>
          <cell r="D1035" t="str">
            <v>Under 15</v>
          </cell>
          <cell r="E1035" t="str">
            <v>Aidan</v>
          </cell>
          <cell r="F1035" t="str">
            <v>MCGARRY</v>
          </cell>
          <cell r="G1035" t="str">
            <v>M</v>
          </cell>
          <cell r="H1035" t="str">
            <v>Templeogue A.C.</v>
          </cell>
        </row>
        <row r="1036">
          <cell r="A1036">
            <v>2374</v>
          </cell>
          <cell r="B1036">
            <v>390108</v>
          </cell>
          <cell r="C1036" t="str">
            <v>4000m M-Under 17</v>
          </cell>
          <cell r="D1036" t="str">
            <v>Under 16</v>
          </cell>
          <cell r="E1036" t="str">
            <v>Gerry</v>
          </cell>
          <cell r="F1036" t="str">
            <v>WARD</v>
          </cell>
          <cell r="G1036" t="str">
            <v>M</v>
          </cell>
          <cell r="H1036" t="str">
            <v>Templeogue A.C.</v>
          </cell>
        </row>
        <row r="1037">
          <cell r="A1037">
            <v>2375</v>
          </cell>
          <cell r="B1037">
            <v>353691</v>
          </cell>
          <cell r="C1037" t="str">
            <v>4000m M-Under 17</v>
          </cell>
          <cell r="D1037" t="str">
            <v>Under 17</v>
          </cell>
          <cell r="E1037" t="str">
            <v>Rodrigo</v>
          </cell>
          <cell r="F1037" t="str">
            <v>LEGAZ OLMOS</v>
          </cell>
          <cell r="G1037" t="str">
            <v>M</v>
          </cell>
          <cell r="H1037" t="str">
            <v>Templeogue A.C.</v>
          </cell>
        </row>
        <row r="1038">
          <cell r="A1038">
            <v>2376</v>
          </cell>
          <cell r="B1038">
            <v>329808</v>
          </cell>
          <cell r="C1038" t="str">
            <v>4000m M-Under 17</v>
          </cell>
          <cell r="D1038" t="str">
            <v>Under 17</v>
          </cell>
          <cell r="E1038" t="str">
            <v>Eabhan</v>
          </cell>
          <cell r="F1038" t="str">
            <v>MC NICHOLAS</v>
          </cell>
          <cell r="G1038" t="str">
            <v>M</v>
          </cell>
          <cell r="H1038" t="str">
            <v>Templeogue A.C.</v>
          </cell>
        </row>
        <row r="1039">
          <cell r="A1039">
            <v>2377</v>
          </cell>
          <cell r="B1039">
            <v>315642</v>
          </cell>
          <cell r="C1039" t="str">
            <v>4000m M-Under 17</v>
          </cell>
          <cell r="D1039" t="str">
            <v>Under 17</v>
          </cell>
          <cell r="E1039" t="str">
            <v>Samuel</v>
          </cell>
          <cell r="F1039" t="str">
            <v>REDMOND</v>
          </cell>
          <cell r="G1039" t="str">
            <v>M</v>
          </cell>
          <cell r="H1039" t="str">
            <v>Templeogue A.C.</v>
          </cell>
        </row>
        <row r="1040">
          <cell r="A1040">
            <v>2378</v>
          </cell>
          <cell r="B1040">
            <v>416970</v>
          </cell>
          <cell r="C1040" t="str">
            <v>4000m M-Under 17</v>
          </cell>
          <cell r="D1040" t="str">
            <v>Under 17</v>
          </cell>
          <cell r="E1040" t="str">
            <v>Cuan</v>
          </cell>
          <cell r="F1040" t="str">
            <v>TIERNEY</v>
          </cell>
          <cell r="G1040" t="str">
            <v>M</v>
          </cell>
          <cell r="H1040" t="str">
            <v>Templeogue A.C.</v>
          </cell>
        </row>
        <row r="1041">
          <cell r="A1041">
            <v>2364</v>
          </cell>
          <cell r="B1041">
            <v>482624</v>
          </cell>
          <cell r="C1041" t="str">
            <v>800m M-Under 9</v>
          </cell>
          <cell r="D1041" t="str">
            <v>Under 9</v>
          </cell>
          <cell r="E1041" t="str">
            <v>Elliot</v>
          </cell>
          <cell r="F1041" t="str">
            <v>HARTNEY</v>
          </cell>
          <cell r="G1041" t="str">
            <v>M</v>
          </cell>
          <cell r="H1041" t="str">
            <v>Templeogue A.C.</v>
          </cell>
        </row>
        <row r="1042">
          <cell r="A1042">
            <v>146</v>
          </cell>
          <cell r="C1042" t="str">
            <v>3000m  M-Under 15</v>
          </cell>
          <cell r="D1042" t="str">
            <v>Under 15</v>
          </cell>
          <cell r="E1042" t="str">
            <v>Adam</v>
          </cell>
          <cell r="F1042" t="str">
            <v>Phelan</v>
          </cell>
          <cell r="G1042" t="str">
            <v>M</v>
          </cell>
          <cell r="H1042" t="str">
            <v>Clonliffe Harriers A.C.</v>
          </cell>
        </row>
      </sheetData>
      <sheetData sheetId="1">
        <row r="1">
          <cell r="A1" t="str">
            <v>Bib No</v>
          </cell>
          <cell r="B1" t="str">
            <v>Event</v>
          </cell>
          <cell r="C1" t="str">
            <v>Event Age Group</v>
          </cell>
          <cell r="D1" t="str">
            <v>Firstname</v>
          </cell>
          <cell r="E1" t="str">
            <v>Surname</v>
          </cell>
          <cell r="F1" t="str">
            <v>Gender</v>
          </cell>
          <cell r="G1" t="str">
            <v>Club</v>
          </cell>
        </row>
        <row r="2">
          <cell r="A2">
            <v>2</v>
          </cell>
          <cell r="B2" t="str">
            <v>4500m F Under 19</v>
          </cell>
          <cell r="C2" t="str">
            <v>Under 18</v>
          </cell>
          <cell r="D2" t="str">
            <v>Isabelle</v>
          </cell>
          <cell r="E2" t="str">
            <v>HIGGINS</v>
          </cell>
          <cell r="F2" t="str">
            <v>F</v>
          </cell>
          <cell r="G2" t="str">
            <v>Blackrock (Dublin) A.C.</v>
          </cell>
        </row>
        <row r="3">
          <cell r="A3">
            <v>2</v>
          </cell>
          <cell r="B3" t="str">
            <v>4500m F U20/Jun</v>
          </cell>
          <cell r="C3" t="str">
            <v>Under 18</v>
          </cell>
          <cell r="D3" t="str">
            <v>Isabelle</v>
          </cell>
          <cell r="E3" t="str">
            <v>HIGGINS</v>
          </cell>
          <cell r="F3" t="str">
            <v>F</v>
          </cell>
          <cell r="G3" t="str">
            <v>Blackrock (Dublin) A.C.</v>
          </cell>
        </row>
        <row r="4">
          <cell r="A4">
            <v>3</v>
          </cell>
          <cell r="B4" t="str">
            <v>4500m F Under 19</v>
          </cell>
          <cell r="C4" t="str">
            <v>Under 18</v>
          </cell>
          <cell r="D4" t="str">
            <v>Eva</v>
          </cell>
          <cell r="E4" t="str">
            <v>KELLY</v>
          </cell>
          <cell r="F4" t="str">
            <v>F</v>
          </cell>
          <cell r="G4" t="str">
            <v>Blackrock (Dublin) A.C.</v>
          </cell>
        </row>
        <row r="5">
          <cell r="A5">
            <v>3</v>
          </cell>
          <cell r="B5" t="str">
            <v>4500m F U20/Jun</v>
          </cell>
          <cell r="C5" t="str">
            <v>Under 18</v>
          </cell>
          <cell r="D5" t="str">
            <v>Eva</v>
          </cell>
          <cell r="E5" t="str">
            <v>KELLY</v>
          </cell>
          <cell r="F5" t="str">
            <v>F</v>
          </cell>
          <cell r="G5" t="str">
            <v>Blackrock (Dublin) A.C.</v>
          </cell>
        </row>
        <row r="6">
          <cell r="A6">
            <v>4</v>
          </cell>
          <cell r="B6" t="str">
            <v>4500m F Under 19</v>
          </cell>
          <cell r="C6" t="str">
            <v>Under 18</v>
          </cell>
          <cell r="D6" t="str">
            <v>Isabel</v>
          </cell>
          <cell r="E6" t="str">
            <v>OREILLY</v>
          </cell>
          <cell r="F6" t="str">
            <v>F</v>
          </cell>
          <cell r="G6" t="str">
            <v>Blackrock (Dublin) A.C.</v>
          </cell>
        </row>
        <row r="7">
          <cell r="A7">
            <v>4</v>
          </cell>
          <cell r="B7" t="str">
            <v>4500m F U20/Jun</v>
          </cell>
          <cell r="C7" t="str">
            <v>Under 18</v>
          </cell>
          <cell r="D7" t="str">
            <v>Isabel</v>
          </cell>
          <cell r="E7" t="str">
            <v>OREILLY</v>
          </cell>
          <cell r="F7" t="str">
            <v>F</v>
          </cell>
          <cell r="G7" t="str">
            <v>Blackrock (Dublin) A.C.</v>
          </cell>
        </row>
        <row r="8">
          <cell r="A8">
            <v>1</v>
          </cell>
          <cell r="B8" t="str">
            <v>4500m F Under 19</v>
          </cell>
          <cell r="C8" t="str">
            <v>Under 19</v>
          </cell>
          <cell r="D8" t="str">
            <v>Megan</v>
          </cell>
          <cell r="E8" t="str">
            <v>BRUNT</v>
          </cell>
          <cell r="F8" t="str">
            <v>F</v>
          </cell>
          <cell r="G8" t="str">
            <v>Blackrock (Dublin) A.C.</v>
          </cell>
        </row>
        <row r="9">
          <cell r="A9">
            <v>1</v>
          </cell>
          <cell r="B9" t="str">
            <v>4500m F U20/Jun</v>
          </cell>
          <cell r="C9" t="str">
            <v>Under 19</v>
          </cell>
          <cell r="D9" t="str">
            <v>Megan</v>
          </cell>
          <cell r="E9" t="str">
            <v>BRUNT</v>
          </cell>
          <cell r="F9" t="str">
            <v>F</v>
          </cell>
          <cell r="G9" t="str">
            <v>Blackrock (Dublin) A.C.</v>
          </cell>
        </row>
        <row r="10">
          <cell r="A10">
            <v>38</v>
          </cell>
          <cell r="B10" t="str">
            <v>4500m M U20/Jun</v>
          </cell>
          <cell r="C10" t="str">
            <v>Under 18</v>
          </cell>
          <cell r="D10" t="str">
            <v>Sam</v>
          </cell>
          <cell r="E10" t="str">
            <v>ALCOCK</v>
          </cell>
          <cell r="F10" t="str">
            <v>M</v>
          </cell>
          <cell r="G10" t="str">
            <v>Celtic DCH A.C.</v>
          </cell>
        </row>
        <row r="11">
          <cell r="A11">
            <v>39</v>
          </cell>
          <cell r="B11" t="str">
            <v>4500m M Under 19</v>
          </cell>
          <cell r="C11" t="str">
            <v>Under 18</v>
          </cell>
          <cell r="D11" t="str">
            <v>Alessandro</v>
          </cell>
          <cell r="E11" t="str">
            <v>RAMPONE</v>
          </cell>
          <cell r="F11" t="str">
            <v>M</v>
          </cell>
          <cell r="G11" t="str">
            <v>Clongriffin A.C.</v>
          </cell>
        </row>
        <row r="12">
          <cell r="A12">
            <v>6</v>
          </cell>
          <cell r="B12" t="str">
            <v>4500m F Under 19</v>
          </cell>
          <cell r="C12" t="str">
            <v>Under 18</v>
          </cell>
          <cell r="D12" t="str">
            <v>Maja</v>
          </cell>
          <cell r="E12" t="str">
            <v>CICHY</v>
          </cell>
          <cell r="F12" t="str">
            <v>F</v>
          </cell>
          <cell r="G12" t="str">
            <v>Clonliffe Harriers A.C.</v>
          </cell>
        </row>
        <row r="13">
          <cell r="A13">
            <v>6</v>
          </cell>
          <cell r="B13" t="str">
            <v>4500m F U20/Jun</v>
          </cell>
          <cell r="C13" t="str">
            <v>Under 18</v>
          </cell>
          <cell r="D13" t="str">
            <v>Maja</v>
          </cell>
          <cell r="E13" t="str">
            <v>CICHY</v>
          </cell>
          <cell r="F13" t="str">
            <v>F</v>
          </cell>
          <cell r="G13" t="str">
            <v>Clonliffe Harriers A.C.</v>
          </cell>
        </row>
        <row r="14">
          <cell r="A14">
            <v>10</v>
          </cell>
          <cell r="B14" t="str">
            <v>4500m F Under 19</v>
          </cell>
          <cell r="C14" t="str">
            <v>Under 18</v>
          </cell>
          <cell r="D14" t="str">
            <v>Sophie</v>
          </cell>
          <cell r="E14" t="str">
            <v>KERNAN</v>
          </cell>
          <cell r="F14" t="str">
            <v>F</v>
          </cell>
          <cell r="G14" t="str">
            <v>Clonliffe Harriers A.C.</v>
          </cell>
        </row>
        <row r="15">
          <cell r="A15">
            <v>10</v>
          </cell>
          <cell r="B15" t="str">
            <v>4500m F U20/Jun</v>
          </cell>
          <cell r="C15" t="str">
            <v>Under 18</v>
          </cell>
          <cell r="D15" t="str">
            <v>Sophie</v>
          </cell>
          <cell r="E15" t="str">
            <v>KERNAN</v>
          </cell>
          <cell r="F15" t="str">
            <v>F</v>
          </cell>
          <cell r="G15" t="str">
            <v>Clonliffe Harriers A.C.</v>
          </cell>
        </row>
        <row r="16">
          <cell r="A16">
            <v>11</v>
          </cell>
          <cell r="B16" t="str">
            <v>4500m F Under 19</v>
          </cell>
          <cell r="C16" t="str">
            <v>Under 18</v>
          </cell>
          <cell r="D16" t="str">
            <v>Mae Rose</v>
          </cell>
          <cell r="E16" t="str">
            <v>MASON</v>
          </cell>
          <cell r="F16" t="str">
            <v>F</v>
          </cell>
          <cell r="G16" t="str">
            <v>Clonliffe Harriers A.C.</v>
          </cell>
        </row>
        <row r="17">
          <cell r="A17">
            <v>11</v>
          </cell>
          <cell r="B17" t="str">
            <v>4500m F U20/Jun</v>
          </cell>
          <cell r="C17" t="str">
            <v>Under 18</v>
          </cell>
          <cell r="D17" t="str">
            <v>Mae Rose</v>
          </cell>
          <cell r="E17" t="str">
            <v>MASON</v>
          </cell>
          <cell r="F17" t="str">
            <v>F</v>
          </cell>
          <cell r="G17" t="str">
            <v>Clonliffe Harriers A.C.</v>
          </cell>
        </row>
        <row r="18">
          <cell r="A18">
            <v>12</v>
          </cell>
          <cell r="B18" t="str">
            <v>4500m F Under 19</v>
          </cell>
          <cell r="C18" t="str">
            <v>Under 18</v>
          </cell>
          <cell r="D18" t="str">
            <v>Ayana</v>
          </cell>
          <cell r="E18" t="str">
            <v>O CALLAGHAN</v>
          </cell>
          <cell r="F18" t="str">
            <v>F</v>
          </cell>
          <cell r="G18" t="str">
            <v>Clonliffe Harriers A.C.</v>
          </cell>
        </row>
        <row r="19">
          <cell r="A19">
            <v>12</v>
          </cell>
          <cell r="B19" t="str">
            <v>4500m F U20/Jun</v>
          </cell>
          <cell r="C19" t="str">
            <v>Under 18</v>
          </cell>
          <cell r="D19" t="str">
            <v>Ayana</v>
          </cell>
          <cell r="E19" t="str">
            <v>O CALLAGHAN</v>
          </cell>
          <cell r="F19" t="str">
            <v>F</v>
          </cell>
          <cell r="G19" t="str">
            <v>Clonliffe Harriers A.C.</v>
          </cell>
        </row>
        <row r="20">
          <cell r="A20">
            <v>5</v>
          </cell>
          <cell r="B20" t="str">
            <v>4500m F Under 19</v>
          </cell>
          <cell r="C20" t="str">
            <v>Under 19</v>
          </cell>
          <cell r="D20" t="str">
            <v>Rachel</v>
          </cell>
          <cell r="E20" t="str">
            <v>ARDIFF</v>
          </cell>
          <cell r="F20" t="str">
            <v>F</v>
          </cell>
          <cell r="G20" t="str">
            <v>Clonliffe Harriers A.C.</v>
          </cell>
        </row>
        <row r="21">
          <cell r="A21">
            <v>5</v>
          </cell>
          <cell r="B21" t="str">
            <v>4500m F U20/Jun</v>
          </cell>
          <cell r="C21" t="str">
            <v>Under 19</v>
          </cell>
          <cell r="D21" t="str">
            <v>Rachel</v>
          </cell>
          <cell r="E21" t="str">
            <v>ARDIFF</v>
          </cell>
          <cell r="F21" t="str">
            <v>F</v>
          </cell>
          <cell r="G21" t="str">
            <v>Clonliffe Harriers A.C.</v>
          </cell>
        </row>
        <row r="22">
          <cell r="A22">
            <v>7</v>
          </cell>
          <cell r="B22" t="str">
            <v>4500m F Under 19</v>
          </cell>
          <cell r="C22" t="str">
            <v>Under 19</v>
          </cell>
          <cell r="D22" t="str">
            <v>Isla</v>
          </cell>
          <cell r="E22" t="str">
            <v>DUNCAN</v>
          </cell>
          <cell r="F22" t="str">
            <v>F</v>
          </cell>
          <cell r="G22" t="str">
            <v>Clonliffe Harriers A.C.</v>
          </cell>
        </row>
        <row r="23">
          <cell r="A23">
            <v>7</v>
          </cell>
          <cell r="B23" t="str">
            <v>4500m F U20/Jun</v>
          </cell>
          <cell r="C23" t="str">
            <v>Under 19</v>
          </cell>
          <cell r="D23" t="str">
            <v>Isla</v>
          </cell>
          <cell r="E23" t="str">
            <v>DUNCAN</v>
          </cell>
          <cell r="F23" t="str">
            <v>F</v>
          </cell>
          <cell r="G23" t="str">
            <v>Clonliffe Harriers A.C.</v>
          </cell>
        </row>
        <row r="24">
          <cell r="A24">
            <v>8</v>
          </cell>
          <cell r="B24" t="str">
            <v>4500m F Under 19</v>
          </cell>
          <cell r="C24" t="str">
            <v>Under 19</v>
          </cell>
          <cell r="D24" t="str">
            <v>Rebecca</v>
          </cell>
          <cell r="E24" t="str">
            <v>FINN</v>
          </cell>
          <cell r="F24" t="str">
            <v>F</v>
          </cell>
          <cell r="G24" t="str">
            <v>Clonliffe Harriers A.C.</v>
          </cell>
        </row>
        <row r="25">
          <cell r="A25">
            <v>8</v>
          </cell>
          <cell r="B25" t="str">
            <v>4500m F U20/Jun</v>
          </cell>
          <cell r="C25" t="str">
            <v>Under 19</v>
          </cell>
          <cell r="D25" t="str">
            <v>Rebecca</v>
          </cell>
          <cell r="E25" t="str">
            <v>FINN</v>
          </cell>
          <cell r="F25" t="str">
            <v>F</v>
          </cell>
          <cell r="G25" t="str">
            <v>Clonliffe Harriers A.C.</v>
          </cell>
        </row>
        <row r="26">
          <cell r="A26">
            <v>9</v>
          </cell>
          <cell r="B26" t="str">
            <v>4500m F Under 19</v>
          </cell>
          <cell r="C26" t="str">
            <v>Under 19</v>
          </cell>
          <cell r="D26" t="str">
            <v>Ashley</v>
          </cell>
          <cell r="E26" t="str">
            <v>GUINAN</v>
          </cell>
          <cell r="F26" t="str">
            <v>F</v>
          </cell>
          <cell r="G26" t="str">
            <v>Clonliffe Harriers A.C.</v>
          </cell>
        </row>
        <row r="27">
          <cell r="A27">
            <v>9</v>
          </cell>
          <cell r="B27" t="str">
            <v>4500m F U20/Jun</v>
          </cell>
          <cell r="C27" t="str">
            <v>Under 19</v>
          </cell>
          <cell r="D27" t="str">
            <v>Ashley</v>
          </cell>
          <cell r="E27" t="str">
            <v>GUINAN</v>
          </cell>
          <cell r="F27" t="str">
            <v>F</v>
          </cell>
          <cell r="G27" t="str">
            <v>Clonliffe Harriers A.C.</v>
          </cell>
        </row>
        <row r="28">
          <cell r="A28">
            <v>13</v>
          </cell>
          <cell r="B28" t="str">
            <v>4500m F Under 19</v>
          </cell>
          <cell r="C28" t="str">
            <v>Under 19</v>
          </cell>
          <cell r="D28" t="str">
            <v>Hannah</v>
          </cell>
          <cell r="E28" t="str">
            <v>WALSH</v>
          </cell>
          <cell r="F28" t="str">
            <v>F</v>
          </cell>
          <cell r="G28" t="str">
            <v>Clonliffe Harriers A.C.</v>
          </cell>
        </row>
        <row r="29">
          <cell r="A29">
            <v>13</v>
          </cell>
          <cell r="B29" t="str">
            <v>4500m F U20/Jun</v>
          </cell>
          <cell r="C29" t="str">
            <v>Under 19</v>
          </cell>
          <cell r="D29" t="str">
            <v>Hannah</v>
          </cell>
          <cell r="E29" t="str">
            <v>WALSH</v>
          </cell>
          <cell r="F29" t="str">
            <v>F</v>
          </cell>
          <cell r="G29" t="str">
            <v>Clonliffe Harriers A.C.</v>
          </cell>
        </row>
        <row r="30">
          <cell r="A30">
            <v>42</v>
          </cell>
          <cell r="B30" t="str">
            <v>4500m M Under 19</v>
          </cell>
          <cell r="C30" t="str">
            <v>Under 18</v>
          </cell>
          <cell r="D30" t="str">
            <v>Edward</v>
          </cell>
          <cell r="E30" t="str">
            <v>BLACQUE</v>
          </cell>
          <cell r="F30" t="str">
            <v>M</v>
          </cell>
          <cell r="G30" t="str">
            <v>Clonliffe Harriers A.C.</v>
          </cell>
        </row>
        <row r="31">
          <cell r="A31">
            <v>42</v>
          </cell>
          <cell r="B31" t="str">
            <v>4500m M U20/Jun</v>
          </cell>
          <cell r="C31" t="str">
            <v>Under 18</v>
          </cell>
          <cell r="D31" t="str">
            <v>Edward</v>
          </cell>
          <cell r="E31" t="str">
            <v>BLACQUE</v>
          </cell>
          <cell r="F31" t="str">
            <v>M</v>
          </cell>
          <cell r="G31" t="str">
            <v>Clonliffe Harriers A.C.</v>
          </cell>
        </row>
        <row r="32">
          <cell r="A32">
            <v>44</v>
          </cell>
          <cell r="B32" t="str">
            <v>4500m M Under 19</v>
          </cell>
          <cell r="C32" t="str">
            <v>Under 18</v>
          </cell>
          <cell r="D32" t="str">
            <v>Joshua</v>
          </cell>
          <cell r="E32" t="str">
            <v>CHALMERS</v>
          </cell>
          <cell r="F32" t="str">
            <v>M</v>
          </cell>
          <cell r="G32" t="str">
            <v>Clonliffe Harriers A.C.</v>
          </cell>
        </row>
        <row r="33">
          <cell r="A33">
            <v>44</v>
          </cell>
          <cell r="B33" t="str">
            <v>4500m M U20/Jun</v>
          </cell>
          <cell r="C33" t="str">
            <v>Under 18</v>
          </cell>
          <cell r="D33" t="str">
            <v>Joshua</v>
          </cell>
          <cell r="E33" t="str">
            <v>CHALMERS</v>
          </cell>
          <cell r="F33" t="str">
            <v>M</v>
          </cell>
          <cell r="G33" t="str">
            <v>Clonliffe Harriers A.C.</v>
          </cell>
        </row>
        <row r="34">
          <cell r="A34">
            <v>45</v>
          </cell>
          <cell r="B34" t="str">
            <v>4500m M Under 19</v>
          </cell>
          <cell r="C34" t="str">
            <v>Under 18</v>
          </cell>
          <cell r="D34" t="str">
            <v>Mohamoud Mohamed</v>
          </cell>
          <cell r="E34" t="str">
            <v>HASHI</v>
          </cell>
          <cell r="F34" t="str">
            <v>M</v>
          </cell>
          <cell r="G34" t="str">
            <v>Clonliffe Harriers A.C.</v>
          </cell>
        </row>
        <row r="35">
          <cell r="A35">
            <v>45</v>
          </cell>
          <cell r="B35" t="str">
            <v>4500m M U20/Jun</v>
          </cell>
          <cell r="C35" t="str">
            <v>Under 18</v>
          </cell>
          <cell r="D35" t="str">
            <v>Mohamoud Mohamed</v>
          </cell>
          <cell r="E35" t="str">
            <v>HASHI</v>
          </cell>
          <cell r="F35" t="str">
            <v>M</v>
          </cell>
          <cell r="G35" t="str">
            <v>Clonliffe Harriers A.C.</v>
          </cell>
        </row>
        <row r="36">
          <cell r="A36">
            <v>46</v>
          </cell>
          <cell r="B36" t="str">
            <v>4500m M Under 19</v>
          </cell>
          <cell r="C36" t="str">
            <v>Under 18</v>
          </cell>
          <cell r="D36" t="str">
            <v>Devkiran</v>
          </cell>
          <cell r="E36" t="str">
            <v>KARTHA</v>
          </cell>
          <cell r="F36" t="str">
            <v>M</v>
          </cell>
          <cell r="G36" t="str">
            <v>Clonliffe Harriers A.C.</v>
          </cell>
        </row>
        <row r="37">
          <cell r="A37">
            <v>50</v>
          </cell>
          <cell r="B37" t="str">
            <v>4500m M Under 19</v>
          </cell>
          <cell r="C37" t="str">
            <v>Under 18</v>
          </cell>
          <cell r="D37" t="str">
            <v>Tom</v>
          </cell>
          <cell r="E37" t="str">
            <v>RUSHE</v>
          </cell>
          <cell r="F37" t="str">
            <v>M</v>
          </cell>
          <cell r="G37" t="str">
            <v>Clonliffe Harriers A.C.</v>
          </cell>
        </row>
        <row r="38">
          <cell r="A38">
            <v>40</v>
          </cell>
          <cell r="B38" t="str">
            <v>4500m M Under 19</v>
          </cell>
          <cell r="C38" t="str">
            <v>Under 19</v>
          </cell>
          <cell r="D38" t="str">
            <v>Liam</v>
          </cell>
          <cell r="E38" t="str">
            <v>ARTHUR</v>
          </cell>
          <cell r="F38" t="str">
            <v>M</v>
          </cell>
          <cell r="G38" t="str">
            <v>Clonliffe Harriers A.C.</v>
          </cell>
        </row>
        <row r="39">
          <cell r="A39">
            <v>40</v>
          </cell>
          <cell r="B39" t="str">
            <v>4500m M U20/Jun</v>
          </cell>
          <cell r="C39" t="str">
            <v>Under 19</v>
          </cell>
          <cell r="D39" t="str">
            <v>Liam</v>
          </cell>
          <cell r="E39" t="str">
            <v>ARTHUR</v>
          </cell>
          <cell r="F39" t="str">
            <v>M</v>
          </cell>
          <cell r="G39" t="str">
            <v>Clonliffe Harriers A.C.</v>
          </cell>
        </row>
        <row r="40">
          <cell r="A40">
            <v>47</v>
          </cell>
          <cell r="B40" t="str">
            <v>4500m M Under 19</v>
          </cell>
          <cell r="C40" t="str">
            <v>Under 19</v>
          </cell>
          <cell r="D40" t="str">
            <v>Said Adbiwahab</v>
          </cell>
          <cell r="E40" t="str">
            <v>MUHUDIN</v>
          </cell>
          <cell r="F40" t="str">
            <v>M</v>
          </cell>
          <cell r="G40" t="str">
            <v>Clonliffe Harriers A.C.</v>
          </cell>
        </row>
        <row r="41">
          <cell r="A41">
            <v>47</v>
          </cell>
          <cell r="B41" t="str">
            <v>4500m M U20/Jun</v>
          </cell>
          <cell r="C41" t="str">
            <v>Under 19</v>
          </cell>
          <cell r="D41" t="str">
            <v>Said Adbiwahab</v>
          </cell>
          <cell r="E41" t="str">
            <v>MUHUDIN</v>
          </cell>
          <cell r="F41" t="str">
            <v>M</v>
          </cell>
          <cell r="G41" t="str">
            <v>Clonliffe Harriers A.C.</v>
          </cell>
        </row>
        <row r="42">
          <cell r="A42">
            <v>41</v>
          </cell>
          <cell r="B42" t="str">
            <v>4500m M U20/Jun</v>
          </cell>
          <cell r="C42" t="str">
            <v>Under 20</v>
          </cell>
          <cell r="D42" t="str">
            <v>Aidan</v>
          </cell>
          <cell r="E42" t="str">
            <v>BENJACAR</v>
          </cell>
          <cell r="F42" t="str">
            <v>M</v>
          </cell>
          <cell r="G42" t="str">
            <v>Clonliffe Harriers A.C.</v>
          </cell>
        </row>
        <row r="43">
          <cell r="A43">
            <v>43</v>
          </cell>
          <cell r="B43" t="str">
            <v>4500m M U20/Jun</v>
          </cell>
          <cell r="C43" t="str">
            <v>Under 20</v>
          </cell>
          <cell r="D43" t="str">
            <v>Harry</v>
          </cell>
          <cell r="E43" t="str">
            <v>BOGAN</v>
          </cell>
          <cell r="F43" t="str">
            <v>M</v>
          </cell>
          <cell r="G43" t="str">
            <v>Clonliffe Harriers A.C.</v>
          </cell>
        </row>
        <row r="44">
          <cell r="A44">
            <v>48</v>
          </cell>
          <cell r="B44" t="str">
            <v>4500m M U20/Jun</v>
          </cell>
          <cell r="C44" t="str">
            <v>Under 20</v>
          </cell>
          <cell r="D44" t="str">
            <v>Rory</v>
          </cell>
          <cell r="E44" t="str">
            <v>QUILL</v>
          </cell>
          <cell r="F44" t="str">
            <v>M</v>
          </cell>
          <cell r="G44" t="str">
            <v>Clonliffe Harriers A.C.</v>
          </cell>
        </row>
        <row r="45">
          <cell r="A45">
            <v>49</v>
          </cell>
          <cell r="B45" t="str">
            <v>4500m M U20/Jun</v>
          </cell>
          <cell r="C45" t="str">
            <v>Under 20</v>
          </cell>
          <cell r="D45" t="str">
            <v>Jack</v>
          </cell>
          <cell r="E45" t="str">
            <v>QUINN</v>
          </cell>
          <cell r="F45" t="str">
            <v>M</v>
          </cell>
          <cell r="G45" t="str">
            <v>Clonliffe Harriers A.C.</v>
          </cell>
        </row>
        <row r="46">
          <cell r="A46">
            <v>51</v>
          </cell>
          <cell r="B46" t="str">
            <v>4500m M U20/Jun</v>
          </cell>
          <cell r="C46" t="str">
            <v>Under 20</v>
          </cell>
          <cell r="D46" t="str">
            <v>Matei</v>
          </cell>
          <cell r="E46" t="str">
            <v>URSACHI</v>
          </cell>
          <cell r="F46" t="str">
            <v>M</v>
          </cell>
          <cell r="G46" t="str">
            <v>Clonliffe Harriers A.C.</v>
          </cell>
        </row>
        <row r="47">
          <cell r="A47">
            <v>54</v>
          </cell>
          <cell r="B47" t="str">
            <v>4500m M Under 19</v>
          </cell>
          <cell r="C47" t="str">
            <v>Under 18</v>
          </cell>
          <cell r="D47" t="str">
            <v>Joshua</v>
          </cell>
          <cell r="E47" t="str">
            <v>KITA MOLONEY</v>
          </cell>
          <cell r="F47" t="str">
            <v>M</v>
          </cell>
          <cell r="G47" t="str">
            <v>Crusaders A.C.</v>
          </cell>
        </row>
        <row r="48">
          <cell r="A48">
            <v>54</v>
          </cell>
          <cell r="B48" t="str">
            <v>4500m M U20/Jun</v>
          </cell>
          <cell r="C48" t="str">
            <v>Under 18</v>
          </cell>
          <cell r="D48" t="str">
            <v>Joshua</v>
          </cell>
          <cell r="E48" t="str">
            <v>KITA MOLONEY</v>
          </cell>
          <cell r="F48" t="str">
            <v>M</v>
          </cell>
          <cell r="G48" t="str">
            <v>Crusaders A.C.</v>
          </cell>
        </row>
        <row r="49">
          <cell r="A49">
            <v>55</v>
          </cell>
          <cell r="B49" t="str">
            <v>4500m M Under 19</v>
          </cell>
          <cell r="C49" t="str">
            <v>Under 18</v>
          </cell>
          <cell r="D49" t="str">
            <v>Senan</v>
          </cell>
          <cell r="E49" t="str">
            <v>MCDONNELL</v>
          </cell>
          <cell r="F49" t="str">
            <v>M</v>
          </cell>
          <cell r="G49" t="str">
            <v>Crusaders A.C.</v>
          </cell>
        </row>
        <row r="50">
          <cell r="A50">
            <v>58</v>
          </cell>
          <cell r="B50" t="str">
            <v>4500m M Under 19</v>
          </cell>
          <cell r="C50" t="str">
            <v>Under 18</v>
          </cell>
          <cell r="D50" t="str">
            <v>Danny</v>
          </cell>
          <cell r="E50" t="str">
            <v>SHINE</v>
          </cell>
          <cell r="F50" t="str">
            <v>M</v>
          </cell>
          <cell r="G50" t="str">
            <v>Crusaders A.C.</v>
          </cell>
        </row>
        <row r="51">
          <cell r="A51">
            <v>58</v>
          </cell>
          <cell r="B51" t="str">
            <v>4500m M U20/Jun</v>
          </cell>
          <cell r="C51" t="str">
            <v>Under 18</v>
          </cell>
          <cell r="D51" t="str">
            <v>Danny</v>
          </cell>
          <cell r="E51" t="str">
            <v>SHINE</v>
          </cell>
          <cell r="F51" t="str">
            <v>M</v>
          </cell>
          <cell r="G51" t="str">
            <v>Crusaders A.C.</v>
          </cell>
        </row>
        <row r="52">
          <cell r="A52">
            <v>52</v>
          </cell>
          <cell r="B52" t="str">
            <v>4500m M Under 19</v>
          </cell>
          <cell r="C52" t="str">
            <v>Under 19</v>
          </cell>
          <cell r="D52" t="str">
            <v>Shane</v>
          </cell>
          <cell r="E52" t="str">
            <v>CARROLL</v>
          </cell>
          <cell r="F52" t="str">
            <v>M</v>
          </cell>
          <cell r="G52" t="str">
            <v>Crusaders A.C.</v>
          </cell>
        </row>
        <row r="53">
          <cell r="A53">
            <v>53</v>
          </cell>
          <cell r="B53" t="str">
            <v>4500m M Under 19</v>
          </cell>
          <cell r="C53" t="str">
            <v>Under 19</v>
          </cell>
          <cell r="D53" t="str">
            <v>Senan</v>
          </cell>
          <cell r="E53" t="str">
            <v>GARVEY</v>
          </cell>
          <cell r="F53" t="str">
            <v>M</v>
          </cell>
          <cell r="G53" t="str">
            <v>Crusaders A.C.</v>
          </cell>
        </row>
        <row r="54">
          <cell r="A54">
            <v>56</v>
          </cell>
          <cell r="B54" t="str">
            <v>4500m M Under 19</v>
          </cell>
          <cell r="C54" t="str">
            <v>Under 19</v>
          </cell>
          <cell r="D54" t="str">
            <v>Joe</v>
          </cell>
          <cell r="E54" t="str">
            <v>MURPHY</v>
          </cell>
          <cell r="F54" t="str">
            <v>M</v>
          </cell>
          <cell r="G54" t="str">
            <v>Crusaders A.C.</v>
          </cell>
        </row>
        <row r="55">
          <cell r="A55">
            <v>57</v>
          </cell>
          <cell r="B55" t="str">
            <v>4500m M Under 19</v>
          </cell>
          <cell r="C55" t="str">
            <v>Under 19</v>
          </cell>
          <cell r="D55" t="str">
            <v>Lucas</v>
          </cell>
          <cell r="E55" t="str">
            <v>RYAN</v>
          </cell>
          <cell r="F55" t="str">
            <v>M</v>
          </cell>
          <cell r="G55" t="str">
            <v>Crusaders A.C.</v>
          </cell>
        </row>
        <row r="56">
          <cell r="A56">
            <v>14</v>
          </cell>
          <cell r="B56" t="str">
            <v>4500m F Under 19</v>
          </cell>
          <cell r="C56" t="str">
            <v>Under 18</v>
          </cell>
          <cell r="D56" t="str">
            <v>Finley</v>
          </cell>
          <cell r="E56" t="str">
            <v>CHERRY MAGUIRE</v>
          </cell>
          <cell r="F56" t="str">
            <v>F</v>
          </cell>
          <cell r="G56" t="str">
            <v>Donore Harriers A.C.</v>
          </cell>
        </row>
        <row r="57">
          <cell r="A57">
            <v>14</v>
          </cell>
          <cell r="B57" t="str">
            <v>4500m F U20/Jun</v>
          </cell>
          <cell r="C57" t="str">
            <v>Under 18</v>
          </cell>
          <cell r="D57" t="str">
            <v>Finley</v>
          </cell>
          <cell r="E57" t="str">
            <v>CHERRY MAGUIRE</v>
          </cell>
          <cell r="F57" t="str">
            <v>F</v>
          </cell>
          <cell r="G57" t="str">
            <v>Donore Harriers A.C.</v>
          </cell>
        </row>
        <row r="58">
          <cell r="A58">
            <v>15</v>
          </cell>
          <cell r="B58" t="str">
            <v>4500m F Under 19</v>
          </cell>
          <cell r="C58" t="str">
            <v>Under 18</v>
          </cell>
          <cell r="D58" t="str">
            <v>Lily</v>
          </cell>
          <cell r="E58" t="str">
            <v>CLARKE HANRAHAN</v>
          </cell>
          <cell r="F58" t="str">
            <v>F</v>
          </cell>
          <cell r="G58" t="str">
            <v>Donore Harriers A.C.</v>
          </cell>
        </row>
        <row r="59">
          <cell r="A59">
            <v>15</v>
          </cell>
          <cell r="B59" t="str">
            <v>4500m F U20/Jun</v>
          </cell>
          <cell r="C59" t="str">
            <v>Under 18</v>
          </cell>
          <cell r="D59" t="str">
            <v>Lily</v>
          </cell>
          <cell r="E59" t="str">
            <v>CLARKE HANRAHAN</v>
          </cell>
          <cell r="F59" t="str">
            <v>F</v>
          </cell>
          <cell r="G59" t="str">
            <v>Donore Harriers A.C.</v>
          </cell>
        </row>
        <row r="60">
          <cell r="A60">
            <v>18</v>
          </cell>
          <cell r="B60" t="str">
            <v>4500m F Under 19</v>
          </cell>
          <cell r="C60" t="str">
            <v>Under 18</v>
          </cell>
          <cell r="D60" t="str">
            <v>Amber</v>
          </cell>
          <cell r="E60" t="str">
            <v>LYNCH</v>
          </cell>
          <cell r="F60" t="str">
            <v>F</v>
          </cell>
          <cell r="G60" t="str">
            <v>Donore Harriers A.C.</v>
          </cell>
        </row>
        <row r="61">
          <cell r="A61">
            <v>18</v>
          </cell>
          <cell r="B61" t="str">
            <v>4500m F U20/Jun</v>
          </cell>
          <cell r="C61" t="str">
            <v>Under 18</v>
          </cell>
          <cell r="D61" t="str">
            <v>Amber</v>
          </cell>
          <cell r="E61" t="str">
            <v>LYNCH</v>
          </cell>
          <cell r="F61" t="str">
            <v>F</v>
          </cell>
          <cell r="G61" t="str">
            <v>Donore Harriers A.C.</v>
          </cell>
        </row>
        <row r="62">
          <cell r="A62">
            <v>19</v>
          </cell>
          <cell r="B62" t="str">
            <v>4500m F Under 19</v>
          </cell>
          <cell r="C62" t="str">
            <v>Under 19</v>
          </cell>
          <cell r="D62" t="str">
            <v>Claire</v>
          </cell>
          <cell r="E62" t="str">
            <v>O HANLON</v>
          </cell>
          <cell r="F62" t="str">
            <v>F</v>
          </cell>
          <cell r="G62" t="str">
            <v>Donore Harriers A.C.</v>
          </cell>
        </row>
        <row r="63">
          <cell r="A63">
            <v>19</v>
          </cell>
          <cell r="B63" t="str">
            <v>4500m F U20/Jun</v>
          </cell>
          <cell r="C63" t="str">
            <v>Under 19</v>
          </cell>
          <cell r="D63" t="str">
            <v>Claire</v>
          </cell>
          <cell r="E63" t="str">
            <v>O HANLON</v>
          </cell>
          <cell r="F63" t="str">
            <v>F</v>
          </cell>
          <cell r="G63" t="str">
            <v>Donore Harriers A.C.</v>
          </cell>
        </row>
        <row r="64">
          <cell r="A64">
            <v>16</v>
          </cell>
          <cell r="B64" t="str">
            <v>4500m F U20/Jun</v>
          </cell>
          <cell r="C64" t="str">
            <v>Under 20</v>
          </cell>
          <cell r="D64" t="str">
            <v>Julie</v>
          </cell>
          <cell r="E64" t="str">
            <v>CLEARY</v>
          </cell>
          <cell r="F64" t="str">
            <v>F</v>
          </cell>
          <cell r="G64" t="str">
            <v>Donore Harriers A.C.</v>
          </cell>
        </row>
        <row r="65">
          <cell r="A65">
            <v>17</v>
          </cell>
          <cell r="B65" t="str">
            <v>4500m F U20/Jun</v>
          </cell>
          <cell r="C65" t="str">
            <v>Under 20</v>
          </cell>
          <cell r="D65" t="str">
            <v>Eva</v>
          </cell>
          <cell r="E65" t="str">
            <v>CROWE</v>
          </cell>
          <cell r="F65" t="str">
            <v>F</v>
          </cell>
          <cell r="G65" t="str">
            <v>Donore Harriers A.C.</v>
          </cell>
        </row>
        <row r="66">
          <cell r="A66">
            <v>60</v>
          </cell>
          <cell r="B66" t="str">
            <v>4500m M Under 19</v>
          </cell>
          <cell r="C66" t="str">
            <v>Under 18</v>
          </cell>
          <cell r="D66" t="str">
            <v>George</v>
          </cell>
          <cell r="E66" t="str">
            <v>COMERFORD</v>
          </cell>
          <cell r="F66" t="str">
            <v>M</v>
          </cell>
          <cell r="G66" t="str">
            <v>Donore Harriers A.C.</v>
          </cell>
        </row>
        <row r="67">
          <cell r="A67">
            <v>60</v>
          </cell>
          <cell r="B67" t="str">
            <v>4500m M U20/Jun</v>
          </cell>
          <cell r="C67" t="str">
            <v>Under 18</v>
          </cell>
          <cell r="D67" t="str">
            <v>George</v>
          </cell>
          <cell r="E67" t="str">
            <v>COMERFORD</v>
          </cell>
          <cell r="F67" t="str">
            <v>M</v>
          </cell>
          <cell r="G67" t="str">
            <v>Donore Harriers A.C.</v>
          </cell>
        </row>
        <row r="68">
          <cell r="A68">
            <v>63</v>
          </cell>
          <cell r="B68" t="str">
            <v>4500m M Under 19</v>
          </cell>
          <cell r="C68" t="str">
            <v>Under 18</v>
          </cell>
          <cell r="D68" t="str">
            <v>Eoin</v>
          </cell>
          <cell r="E68" t="str">
            <v>MOONEY</v>
          </cell>
          <cell r="F68" t="str">
            <v>M</v>
          </cell>
          <cell r="G68" t="str">
            <v>Donore Harriers A.C.</v>
          </cell>
        </row>
        <row r="69">
          <cell r="A69">
            <v>63</v>
          </cell>
          <cell r="B69" t="str">
            <v>4500m M U20/Jun</v>
          </cell>
          <cell r="C69" t="str">
            <v>Under 18</v>
          </cell>
          <cell r="D69" t="str">
            <v>Eoin</v>
          </cell>
          <cell r="E69" t="str">
            <v>MOONEY</v>
          </cell>
          <cell r="F69" t="str">
            <v>M</v>
          </cell>
          <cell r="G69" t="str">
            <v>Donore Harriers A.C.</v>
          </cell>
        </row>
        <row r="70">
          <cell r="A70">
            <v>66</v>
          </cell>
          <cell r="B70" t="str">
            <v>4500m M Under 19</v>
          </cell>
          <cell r="C70" t="str">
            <v>Under 18</v>
          </cell>
          <cell r="D70" t="str">
            <v>Charlie</v>
          </cell>
          <cell r="E70" t="str">
            <v>O NEILL</v>
          </cell>
          <cell r="F70" t="str">
            <v>M</v>
          </cell>
          <cell r="G70" t="str">
            <v>Donore Harriers A.C.</v>
          </cell>
        </row>
        <row r="71">
          <cell r="A71">
            <v>66</v>
          </cell>
          <cell r="B71" t="str">
            <v>4500m M U20/Jun</v>
          </cell>
          <cell r="C71" t="str">
            <v>Under 18</v>
          </cell>
          <cell r="D71" t="str">
            <v>Charlie</v>
          </cell>
          <cell r="E71" t="str">
            <v>O NEILL</v>
          </cell>
          <cell r="F71" t="str">
            <v>M</v>
          </cell>
          <cell r="G71" t="str">
            <v>Donore Harriers A.C.</v>
          </cell>
        </row>
        <row r="72">
          <cell r="A72">
            <v>67</v>
          </cell>
          <cell r="B72" t="str">
            <v>4500m M Under 19</v>
          </cell>
          <cell r="C72" t="str">
            <v>Under 18</v>
          </cell>
          <cell r="D72" t="str">
            <v>Callum</v>
          </cell>
          <cell r="E72" t="str">
            <v>TWOMEY</v>
          </cell>
          <cell r="F72" t="str">
            <v>M</v>
          </cell>
          <cell r="G72" t="str">
            <v>Donore Harriers A.C.</v>
          </cell>
        </row>
        <row r="73">
          <cell r="A73">
            <v>67</v>
          </cell>
          <cell r="B73" t="str">
            <v>4500m M U20/Jun</v>
          </cell>
          <cell r="C73" t="str">
            <v>Under 18</v>
          </cell>
          <cell r="D73" t="str">
            <v>Callum</v>
          </cell>
          <cell r="E73" t="str">
            <v>TWOMEY</v>
          </cell>
          <cell r="F73" t="str">
            <v>M</v>
          </cell>
          <cell r="G73" t="str">
            <v>Donore Harriers A.C.</v>
          </cell>
        </row>
        <row r="74">
          <cell r="A74">
            <v>59</v>
          </cell>
          <cell r="B74" t="str">
            <v>4500m M Under 19</v>
          </cell>
          <cell r="C74" t="str">
            <v>Under 19</v>
          </cell>
          <cell r="D74" t="str">
            <v>Harry</v>
          </cell>
          <cell r="E74" t="str">
            <v>CAHILL</v>
          </cell>
          <cell r="F74" t="str">
            <v>M</v>
          </cell>
          <cell r="G74" t="str">
            <v>Donore Harriers A.C.</v>
          </cell>
        </row>
        <row r="75">
          <cell r="A75">
            <v>59</v>
          </cell>
          <cell r="B75" t="str">
            <v>4500m M U20/Jun</v>
          </cell>
          <cell r="C75" t="str">
            <v>Under 19</v>
          </cell>
          <cell r="D75" t="str">
            <v>Harry</v>
          </cell>
          <cell r="E75" t="str">
            <v>CAHILL</v>
          </cell>
          <cell r="F75" t="str">
            <v>M</v>
          </cell>
          <cell r="G75" t="str">
            <v>Donore Harriers A.C.</v>
          </cell>
        </row>
        <row r="76">
          <cell r="A76">
            <v>61</v>
          </cell>
          <cell r="B76" t="str">
            <v>4500m M Under 19</v>
          </cell>
          <cell r="C76" t="str">
            <v>Under 19</v>
          </cell>
          <cell r="D76" t="str">
            <v>Daniel</v>
          </cell>
          <cell r="E76" t="str">
            <v>HUGHES</v>
          </cell>
          <cell r="F76" t="str">
            <v>M</v>
          </cell>
          <cell r="G76" t="str">
            <v>Donore Harriers A.C.</v>
          </cell>
        </row>
        <row r="77">
          <cell r="A77">
            <v>61</v>
          </cell>
          <cell r="B77" t="str">
            <v>4500m M U20/Jun</v>
          </cell>
          <cell r="C77" t="str">
            <v>Under 19</v>
          </cell>
          <cell r="D77" t="str">
            <v>Daniel</v>
          </cell>
          <cell r="E77" t="str">
            <v>HUGHES</v>
          </cell>
          <cell r="F77" t="str">
            <v>M</v>
          </cell>
          <cell r="G77" t="str">
            <v>Donore Harriers A.C.</v>
          </cell>
        </row>
        <row r="78">
          <cell r="A78">
            <v>64</v>
          </cell>
          <cell r="B78" t="str">
            <v>4500m M Under 19</v>
          </cell>
          <cell r="C78" t="str">
            <v>Under 19</v>
          </cell>
          <cell r="D78" t="str">
            <v>Harry</v>
          </cell>
          <cell r="E78" t="str">
            <v>MORAN</v>
          </cell>
          <cell r="F78" t="str">
            <v>M</v>
          </cell>
          <cell r="G78" t="str">
            <v>Donore Harriers A.C.</v>
          </cell>
        </row>
        <row r="79">
          <cell r="A79">
            <v>64</v>
          </cell>
          <cell r="B79" t="str">
            <v>4500m M U20/Jun</v>
          </cell>
          <cell r="C79" t="str">
            <v>Under 19</v>
          </cell>
          <cell r="D79" t="str">
            <v>Harry</v>
          </cell>
          <cell r="E79" t="str">
            <v>MORAN</v>
          </cell>
          <cell r="F79" t="str">
            <v>M</v>
          </cell>
          <cell r="G79" t="str">
            <v>Donore Harriers A.C.</v>
          </cell>
        </row>
        <row r="80">
          <cell r="A80">
            <v>65</v>
          </cell>
          <cell r="B80" t="str">
            <v>4500m M Under 19</v>
          </cell>
          <cell r="C80" t="str">
            <v>Under 19</v>
          </cell>
          <cell r="D80" t="str">
            <v>Liam</v>
          </cell>
          <cell r="E80" t="str">
            <v>MORRIS</v>
          </cell>
          <cell r="F80" t="str">
            <v>M</v>
          </cell>
          <cell r="G80" t="str">
            <v>Donore Harriers A.C.</v>
          </cell>
        </row>
        <row r="81">
          <cell r="A81">
            <v>65</v>
          </cell>
          <cell r="B81" t="str">
            <v>4500m M U20/Jun</v>
          </cell>
          <cell r="C81" t="str">
            <v>Under 19</v>
          </cell>
          <cell r="D81" t="str">
            <v>Liam</v>
          </cell>
          <cell r="E81" t="str">
            <v>MORRIS</v>
          </cell>
          <cell r="F81" t="str">
            <v>M</v>
          </cell>
          <cell r="G81" t="str">
            <v>Donore Harriers A.C.</v>
          </cell>
        </row>
        <row r="82">
          <cell r="A82">
            <v>62</v>
          </cell>
          <cell r="B82" t="str">
            <v>4500m M U20/Jun</v>
          </cell>
          <cell r="C82" t="str">
            <v>Under 20</v>
          </cell>
          <cell r="D82" t="str">
            <v>Dylan</v>
          </cell>
          <cell r="E82" t="str">
            <v>KELLY</v>
          </cell>
          <cell r="F82" t="str">
            <v>M</v>
          </cell>
          <cell r="G82" t="str">
            <v>Donore Harriers A.C.</v>
          </cell>
        </row>
        <row r="83">
          <cell r="A83">
            <v>68</v>
          </cell>
          <cell r="B83" t="str">
            <v>4500m M U20/Jun</v>
          </cell>
          <cell r="C83" t="str">
            <v>Under 20</v>
          </cell>
          <cell r="D83" t="str">
            <v>Alex</v>
          </cell>
          <cell r="E83" t="str">
            <v>TWOMEY</v>
          </cell>
          <cell r="F83" t="str">
            <v>M</v>
          </cell>
          <cell r="G83" t="str">
            <v>Donore Harriers A.C.</v>
          </cell>
        </row>
        <row r="84">
          <cell r="A84">
            <v>69</v>
          </cell>
          <cell r="B84" t="str">
            <v>4500m M U20/Jun</v>
          </cell>
          <cell r="C84" t="str">
            <v>Under 20</v>
          </cell>
          <cell r="D84" t="str">
            <v>Charlie</v>
          </cell>
          <cell r="E84" t="str">
            <v>WHITE</v>
          </cell>
          <cell r="F84" t="str">
            <v>M</v>
          </cell>
          <cell r="G84" t="str">
            <v>Donore Harriers A.C.</v>
          </cell>
        </row>
        <row r="85">
          <cell r="A85">
            <v>70</v>
          </cell>
          <cell r="B85" t="str">
            <v>4500m M U20/Jun</v>
          </cell>
          <cell r="C85" t="str">
            <v>Under 20</v>
          </cell>
          <cell r="D85" t="str">
            <v>Aaron</v>
          </cell>
          <cell r="E85" t="str">
            <v>GIBSON</v>
          </cell>
          <cell r="F85" t="str">
            <v>M</v>
          </cell>
          <cell r="G85" t="str">
            <v>Dublin City Harriers A.C.</v>
          </cell>
        </row>
        <row r="86">
          <cell r="A86">
            <v>71</v>
          </cell>
          <cell r="B86" t="str">
            <v>4500m M U20/Jun</v>
          </cell>
          <cell r="C86" t="str">
            <v>Under 20</v>
          </cell>
          <cell r="D86" t="str">
            <v>Isaiah</v>
          </cell>
          <cell r="E86" t="str">
            <v>KERINS HUSSEY</v>
          </cell>
          <cell r="F86" t="str">
            <v>M</v>
          </cell>
          <cell r="G86" t="str">
            <v>Dublin City Harriers A.C.</v>
          </cell>
        </row>
        <row r="87">
          <cell r="A87">
            <v>72</v>
          </cell>
          <cell r="B87" t="str">
            <v>4500m M U20/Jun</v>
          </cell>
          <cell r="C87" t="str">
            <v>Under 20</v>
          </cell>
          <cell r="D87" t="str">
            <v>Cuan</v>
          </cell>
          <cell r="E87" t="str">
            <v>KIERNAN MURRAY</v>
          </cell>
          <cell r="F87" t="str">
            <v>M</v>
          </cell>
          <cell r="G87" t="str">
            <v>Dublin City Harriers A.C.</v>
          </cell>
        </row>
        <row r="88">
          <cell r="A88">
            <v>21</v>
          </cell>
          <cell r="B88" t="str">
            <v>4500m F Under 19</v>
          </cell>
          <cell r="C88" t="str">
            <v>Under 18</v>
          </cell>
          <cell r="D88" t="str">
            <v>Aoife</v>
          </cell>
          <cell r="E88" t="str">
            <v>FITZPATRICK</v>
          </cell>
          <cell r="F88" t="str">
            <v>F</v>
          </cell>
          <cell r="G88" t="str">
            <v>Dundrum South Dublin A.C.</v>
          </cell>
        </row>
        <row r="89">
          <cell r="A89">
            <v>21</v>
          </cell>
          <cell r="B89" t="str">
            <v>4500m F U20/Jun</v>
          </cell>
          <cell r="C89" t="str">
            <v>Under 18</v>
          </cell>
          <cell r="D89" t="str">
            <v>Aoife</v>
          </cell>
          <cell r="E89" t="str">
            <v>FITZPATRICK</v>
          </cell>
          <cell r="F89" t="str">
            <v>F</v>
          </cell>
          <cell r="G89" t="str">
            <v>Dundrum South Dublin A.C.</v>
          </cell>
        </row>
        <row r="90">
          <cell r="A90">
            <v>22</v>
          </cell>
          <cell r="B90" t="str">
            <v>4500m F Under 19</v>
          </cell>
          <cell r="C90" t="str">
            <v>Under 18</v>
          </cell>
          <cell r="D90" t="str">
            <v>Roisin</v>
          </cell>
          <cell r="E90" t="str">
            <v>HANLEY BYRNE</v>
          </cell>
          <cell r="F90" t="str">
            <v>F</v>
          </cell>
          <cell r="G90" t="str">
            <v>Dundrum South Dublin A.C.</v>
          </cell>
        </row>
        <row r="91">
          <cell r="A91">
            <v>22</v>
          </cell>
          <cell r="B91" t="str">
            <v>4500m F U20/Jun</v>
          </cell>
          <cell r="C91" t="str">
            <v>Under 18</v>
          </cell>
          <cell r="D91" t="str">
            <v>Roisin</v>
          </cell>
          <cell r="E91" t="str">
            <v>HANLEY BYRNE</v>
          </cell>
          <cell r="F91" t="str">
            <v>F</v>
          </cell>
          <cell r="G91" t="str">
            <v>Dundrum South Dublin A.C.</v>
          </cell>
        </row>
        <row r="92">
          <cell r="A92">
            <v>26</v>
          </cell>
          <cell r="B92" t="str">
            <v>4500m F Under 19</v>
          </cell>
          <cell r="C92" t="str">
            <v>Under 18</v>
          </cell>
          <cell r="D92" t="str">
            <v>Martha</v>
          </cell>
          <cell r="E92" t="str">
            <v>MOORE</v>
          </cell>
          <cell r="F92" t="str">
            <v>F</v>
          </cell>
          <cell r="G92" t="str">
            <v>Dundrum South Dublin A.C.</v>
          </cell>
        </row>
        <row r="93">
          <cell r="A93">
            <v>26</v>
          </cell>
          <cell r="B93" t="str">
            <v>4500m F U20/Jun</v>
          </cell>
          <cell r="C93" t="str">
            <v>Under 18</v>
          </cell>
          <cell r="D93" t="str">
            <v>Martha</v>
          </cell>
          <cell r="E93" t="str">
            <v>MOORE</v>
          </cell>
          <cell r="F93" t="str">
            <v>F</v>
          </cell>
          <cell r="G93" t="str">
            <v>Dundrum South Dublin A.C.</v>
          </cell>
        </row>
        <row r="94">
          <cell r="A94">
            <v>23</v>
          </cell>
          <cell r="B94" t="str">
            <v>4500m F Under 19</v>
          </cell>
          <cell r="C94" t="str">
            <v>Under 19</v>
          </cell>
          <cell r="D94" t="str">
            <v>Sadhbh</v>
          </cell>
          <cell r="E94" t="str">
            <v>HASSETT</v>
          </cell>
          <cell r="F94" t="str">
            <v>F</v>
          </cell>
          <cell r="G94" t="str">
            <v>Dundrum South Dublin A.C.</v>
          </cell>
        </row>
        <row r="95">
          <cell r="A95">
            <v>23</v>
          </cell>
          <cell r="B95" t="str">
            <v>4500m F U20/Jun</v>
          </cell>
          <cell r="C95" t="str">
            <v>Under 19</v>
          </cell>
          <cell r="D95" t="str">
            <v>Sadhbh</v>
          </cell>
          <cell r="E95" t="str">
            <v>HASSETT</v>
          </cell>
          <cell r="F95" t="str">
            <v>F</v>
          </cell>
          <cell r="G95" t="str">
            <v>Dundrum South Dublin A.C.</v>
          </cell>
        </row>
        <row r="96">
          <cell r="A96">
            <v>27</v>
          </cell>
          <cell r="B96" t="str">
            <v>4500m F Under 19</v>
          </cell>
          <cell r="C96" t="str">
            <v>Under 19</v>
          </cell>
          <cell r="D96" t="str">
            <v>Iona</v>
          </cell>
          <cell r="E96" t="str">
            <v>MURNANE</v>
          </cell>
          <cell r="F96" t="str">
            <v>F</v>
          </cell>
          <cell r="G96" t="str">
            <v>Dundrum South Dublin A.C.</v>
          </cell>
        </row>
        <row r="97">
          <cell r="A97">
            <v>27</v>
          </cell>
          <cell r="B97" t="str">
            <v>4500m F U20/Jun</v>
          </cell>
          <cell r="C97" t="str">
            <v>Under 19</v>
          </cell>
          <cell r="D97" t="str">
            <v>Iona</v>
          </cell>
          <cell r="E97" t="str">
            <v>MURNANE</v>
          </cell>
          <cell r="F97" t="str">
            <v>F</v>
          </cell>
          <cell r="G97" t="str">
            <v>Dundrum South Dublin A.C.</v>
          </cell>
        </row>
        <row r="98">
          <cell r="A98">
            <v>20</v>
          </cell>
          <cell r="B98" t="str">
            <v>4500m F U20/Jun</v>
          </cell>
          <cell r="C98" t="str">
            <v>Under 20</v>
          </cell>
          <cell r="D98" t="str">
            <v>Sarah-Mai</v>
          </cell>
          <cell r="E98" t="str">
            <v>DEVINE</v>
          </cell>
          <cell r="F98" t="str">
            <v>F</v>
          </cell>
          <cell r="G98" t="str">
            <v>Dundrum South Dublin A.C.</v>
          </cell>
        </row>
        <row r="99">
          <cell r="A99">
            <v>24</v>
          </cell>
          <cell r="B99" t="str">
            <v>4500m F U20/Jun</v>
          </cell>
          <cell r="C99" t="str">
            <v>Under 20</v>
          </cell>
          <cell r="D99" t="str">
            <v>Abbie</v>
          </cell>
          <cell r="E99" t="str">
            <v>MCBREARTY</v>
          </cell>
          <cell r="F99" t="str">
            <v>F</v>
          </cell>
          <cell r="G99" t="str">
            <v>Dundrum South Dublin A.C.</v>
          </cell>
        </row>
        <row r="100">
          <cell r="A100">
            <v>25</v>
          </cell>
          <cell r="B100" t="str">
            <v>4500m F U20/Jun</v>
          </cell>
          <cell r="C100" t="str">
            <v>Under 20</v>
          </cell>
          <cell r="D100" t="str">
            <v>Lily Kate</v>
          </cell>
          <cell r="E100" t="str">
            <v>MCCARTHY</v>
          </cell>
          <cell r="F100" t="str">
            <v>F</v>
          </cell>
          <cell r="G100" t="str">
            <v>Dundrum South Dublin A.C.</v>
          </cell>
        </row>
        <row r="101">
          <cell r="A101">
            <v>74</v>
          </cell>
          <cell r="B101" t="str">
            <v>4500m M Under 19</v>
          </cell>
          <cell r="C101" t="str">
            <v>Under 18</v>
          </cell>
          <cell r="D101" t="str">
            <v>Cameron</v>
          </cell>
          <cell r="E101" t="str">
            <v>FALLON</v>
          </cell>
          <cell r="F101" t="str">
            <v>M</v>
          </cell>
          <cell r="G101" t="str">
            <v>Dundrum South Dublin A.C.</v>
          </cell>
        </row>
        <row r="102">
          <cell r="A102">
            <v>74</v>
          </cell>
          <cell r="B102" t="str">
            <v>4500m M U20/Jun</v>
          </cell>
          <cell r="C102" t="str">
            <v>Under 18</v>
          </cell>
          <cell r="D102" t="str">
            <v>Cameron</v>
          </cell>
          <cell r="E102" t="str">
            <v>FALLON</v>
          </cell>
          <cell r="F102" t="str">
            <v>M</v>
          </cell>
          <cell r="G102" t="str">
            <v>Dundrum South Dublin A.C.</v>
          </cell>
        </row>
        <row r="103">
          <cell r="A103">
            <v>77</v>
          </cell>
          <cell r="B103" t="str">
            <v>4500m M Under 19</v>
          </cell>
          <cell r="C103" t="str">
            <v>Under 18</v>
          </cell>
          <cell r="D103" t="str">
            <v>Ewan</v>
          </cell>
          <cell r="E103" t="str">
            <v>KENNEDY</v>
          </cell>
          <cell r="F103" t="str">
            <v>M</v>
          </cell>
          <cell r="G103" t="str">
            <v>Dundrum South Dublin A.C.</v>
          </cell>
        </row>
        <row r="104">
          <cell r="A104">
            <v>77</v>
          </cell>
          <cell r="B104" t="str">
            <v>4500m M U20/Jun</v>
          </cell>
          <cell r="C104" t="str">
            <v>Under 18</v>
          </cell>
          <cell r="D104" t="str">
            <v>Ewan</v>
          </cell>
          <cell r="E104" t="str">
            <v>KENNEDY</v>
          </cell>
          <cell r="F104" t="str">
            <v>M</v>
          </cell>
          <cell r="G104" t="str">
            <v>Dundrum South Dublin A.C.</v>
          </cell>
        </row>
        <row r="105">
          <cell r="A105">
            <v>75</v>
          </cell>
          <cell r="B105" t="str">
            <v>4500m M Under 19</v>
          </cell>
          <cell r="C105" t="str">
            <v>Under 19</v>
          </cell>
          <cell r="D105" t="str">
            <v>Lochlann</v>
          </cell>
          <cell r="E105" t="str">
            <v>FITZPATRICK</v>
          </cell>
          <cell r="F105" t="str">
            <v>M</v>
          </cell>
          <cell r="G105" t="str">
            <v>Dundrum South Dublin A.C.</v>
          </cell>
        </row>
        <row r="106">
          <cell r="A106">
            <v>75</v>
          </cell>
          <cell r="B106" t="str">
            <v>4500m M U20/Jun</v>
          </cell>
          <cell r="C106" t="str">
            <v>Under 19</v>
          </cell>
          <cell r="D106" t="str">
            <v>Lochlann</v>
          </cell>
          <cell r="E106" t="str">
            <v>FITZPATRICK</v>
          </cell>
          <cell r="F106" t="str">
            <v>M</v>
          </cell>
          <cell r="G106" t="str">
            <v>Dundrum South Dublin A.C.</v>
          </cell>
        </row>
        <row r="107">
          <cell r="A107">
            <v>76</v>
          </cell>
          <cell r="B107" t="str">
            <v>4500m M Under 19</v>
          </cell>
          <cell r="C107" t="str">
            <v>Under 19</v>
          </cell>
          <cell r="D107" t="str">
            <v>Andrew</v>
          </cell>
          <cell r="E107" t="str">
            <v>GILLART</v>
          </cell>
          <cell r="F107" t="str">
            <v>M</v>
          </cell>
          <cell r="G107" t="str">
            <v>Dundrum South Dublin A.C.</v>
          </cell>
        </row>
        <row r="108">
          <cell r="A108">
            <v>76</v>
          </cell>
          <cell r="B108" t="str">
            <v>4500m M U20/Jun</v>
          </cell>
          <cell r="C108" t="str">
            <v>Under 19</v>
          </cell>
          <cell r="D108" t="str">
            <v>Andrew</v>
          </cell>
          <cell r="E108" t="str">
            <v>GILLART</v>
          </cell>
          <cell r="F108" t="str">
            <v>M</v>
          </cell>
          <cell r="G108" t="str">
            <v>Dundrum South Dublin A.C.</v>
          </cell>
        </row>
        <row r="109">
          <cell r="A109">
            <v>81</v>
          </cell>
          <cell r="B109" t="str">
            <v>4500m M Under 19</v>
          </cell>
          <cell r="C109" t="str">
            <v>Under 19</v>
          </cell>
          <cell r="D109" t="str">
            <v>Tadhg</v>
          </cell>
          <cell r="E109" t="str">
            <v>Ó BAOILL</v>
          </cell>
          <cell r="F109" t="str">
            <v>M</v>
          </cell>
          <cell r="G109" t="str">
            <v>Dundrum South Dublin A.C.</v>
          </cell>
        </row>
        <row r="110">
          <cell r="A110">
            <v>81</v>
          </cell>
          <cell r="B110" t="str">
            <v>4500m M U20/Jun</v>
          </cell>
          <cell r="C110" t="str">
            <v>Under 19</v>
          </cell>
          <cell r="D110" t="str">
            <v>Tadhg</v>
          </cell>
          <cell r="E110" t="str">
            <v>Ó BAOILL</v>
          </cell>
          <cell r="F110" t="str">
            <v>M</v>
          </cell>
          <cell r="G110" t="str">
            <v>Dundrum South Dublin A.C.</v>
          </cell>
        </row>
        <row r="111">
          <cell r="A111">
            <v>73</v>
          </cell>
          <cell r="B111" t="str">
            <v>4500m M U20/Jun</v>
          </cell>
          <cell r="C111" t="str">
            <v>Under 20</v>
          </cell>
          <cell r="D111" t="str">
            <v>Cillian</v>
          </cell>
          <cell r="E111" t="str">
            <v>CHAMBERS</v>
          </cell>
          <cell r="F111" t="str">
            <v>M</v>
          </cell>
          <cell r="G111" t="str">
            <v>Dundrum South Dublin A.C.</v>
          </cell>
        </row>
        <row r="112">
          <cell r="A112">
            <v>78</v>
          </cell>
          <cell r="B112" t="str">
            <v>4500m M U20/Jun</v>
          </cell>
          <cell r="C112" t="str">
            <v>Under 20</v>
          </cell>
          <cell r="D112" t="str">
            <v>Jake</v>
          </cell>
          <cell r="E112" t="str">
            <v>MATHEWS</v>
          </cell>
          <cell r="F112" t="str">
            <v>M</v>
          </cell>
          <cell r="G112" t="str">
            <v>Dundrum South Dublin A.C.</v>
          </cell>
        </row>
        <row r="113">
          <cell r="A113">
            <v>79</v>
          </cell>
          <cell r="B113" t="str">
            <v>4500m M U20/Jun</v>
          </cell>
          <cell r="C113" t="str">
            <v>Under 20</v>
          </cell>
          <cell r="D113" t="str">
            <v>George</v>
          </cell>
          <cell r="E113" t="str">
            <v>MCGILTON</v>
          </cell>
          <cell r="F113" t="str">
            <v>M</v>
          </cell>
          <cell r="G113" t="str">
            <v>Dundrum South Dublin A.C.</v>
          </cell>
        </row>
        <row r="114">
          <cell r="A114">
            <v>80</v>
          </cell>
          <cell r="B114" t="str">
            <v>4500m M U20/Jun</v>
          </cell>
          <cell r="C114" t="str">
            <v>Under 20</v>
          </cell>
          <cell r="D114" t="str">
            <v>Fionn</v>
          </cell>
          <cell r="E114" t="str">
            <v>NEVILLE</v>
          </cell>
          <cell r="F114" t="str">
            <v>M</v>
          </cell>
          <cell r="G114" t="str">
            <v>Dundrum South Dublin A.C.</v>
          </cell>
        </row>
        <row r="115">
          <cell r="A115">
            <v>29</v>
          </cell>
          <cell r="B115" t="str">
            <v>4500m F Under 19</v>
          </cell>
          <cell r="C115" t="str">
            <v>Under 18</v>
          </cell>
          <cell r="D115" t="str">
            <v>Rachel</v>
          </cell>
          <cell r="E115" t="str">
            <v>JEZ</v>
          </cell>
          <cell r="F115" t="str">
            <v>F</v>
          </cell>
          <cell r="G115" t="str">
            <v>Lucan Harriers A.C.</v>
          </cell>
        </row>
        <row r="116">
          <cell r="A116">
            <v>29</v>
          </cell>
          <cell r="B116" t="str">
            <v>4500m F U20/Jun</v>
          </cell>
          <cell r="C116" t="str">
            <v>Under 18</v>
          </cell>
          <cell r="D116" t="str">
            <v>Rachel</v>
          </cell>
          <cell r="E116" t="str">
            <v>JEZ</v>
          </cell>
          <cell r="F116" t="str">
            <v>F</v>
          </cell>
          <cell r="G116" t="str">
            <v>Lucan Harriers A.C.</v>
          </cell>
        </row>
        <row r="117">
          <cell r="A117">
            <v>30</v>
          </cell>
          <cell r="B117" t="str">
            <v>4500m F Under 19</v>
          </cell>
          <cell r="C117" t="str">
            <v>Under 18</v>
          </cell>
          <cell r="D117" t="str">
            <v>Ana</v>
          </cell>
          <cell r="E117" t="str">
            <v>JONES</v>
          </cell>
          <cell r="F117" t="str">
            <v>F</v>
          </cell>
          <cell r="G117" t="str">
            <v>Lucan Harriers A.C.</v>
          </cell>
        </row>
        <row r="118">
          <cell r="A118">
            <v>30</v>
          </cell>
          <cell r="B118" t="str">
            <v>4500m F U20/Jun</v>
          </cell>
          <cell r="C118" t="str">
            <v>Under 18</v>
          </cell>
          <cell r="D118" t="str">
            <v>Ana</v>
          </cell>
          <cell r="E118" t="str">
            <v>JONES</v>
          </cell>
          <cell r="F118" t="str">
            <v>F</v>
          </cell>
          <cell r="G118" t="str">
            <v>Lucan Harriers A.C.</v>
          </cell>
        </row>
        <row r="119">
          <cell r="A119">
            <v>31</v>
          </cell>
          <cell r="B119" t="str">
            <v>4500m F Under 19</v>
          </cell>
          <cell r="C119" t="str">
            <v>Under 18</v>
          </cell>
          <cell r="D119" t="str">
            <v>Ellen</v>
          </cell>
          <cell r="E119" t="str">
            <v>KENNY</v>
          </cell>
          <cell r="F119" t="str">
            <v>F</v>
          </cell>
          <cell r="G119" t="str">
            <v>Lucan Harriers A.C.</v>
          </cell>
        </row>
        <row r="120">
          <cell r="A120">
            <v>32</v>
          </cell>
          <cell r="B120" t="str">
            <v>4500m F Under 19</v>
          </cell>
          <cell r="C120" t="str">
            <v>Under 18</v>
          </cell>
          <cell r="D120" t="str">
            <v>Muireann</v>
          </cell>
          <cell r="E120" t="str">
            <v>NI BHUACHALLA</v>
          </cell>
          <cell r="F120" t="str">
            <v>F</v>
          </cell>
          <cell r="G120" t="str">
            <v>Lucan Harriers A.C.</v>
          </cell>
        </row>
        <row r="121">
          <cell r="A121">
            <v>32</v>
          </cell>
          <cell r="B121" t="str">
            <v>4500m F U20/Jun</v>
          </cell>
          <cell r="C121" t="str">
            <v>Under 18</v>
          </cell>
          <cell r="D121" t="str">
            <v>Muireann</v>
          </cell>
          <cell r="E121" t="str">
            <v>NI BHUACHALLA</v>
          </cell>
          <cell r="F121" t="str">
            <v>F</v>
          </cell>
          <cell r="G121" t="str">
            <v>Lucan Harriers A.C.</v>
          </cell>
        </row>
        <row r="122">
          <cell r="A122">
            <v>28</v>
          </cell>
          <cell r="B122" t="str">
            <v>4500m F U20/Jun</v>
          </cell>
          <cell r="C122" t="str">
            <v>Under 20</v>
          </cell>
          <cell r="D122" t="str">
            <v>Isabel</v>
          </cell>
          <cell r="E122" t="str">
            <v>CUFFE</v>
          </cell>
          <cell r="F122" t="str">
            <v>F</v>
          </cell>
          <cell r="G122" t="str">
            <v>Lucan Harriers A.C.</v>
          </cell>
        </row>
        <row r="123">
          <cell r="A123">
            <v>82</v>
          </cell>
          <cell r="B123" t="str">
            <v>4500m M Under 19</v>
          </cell>
          <cell r="C123" t="str">
            <v>Under 19</v>
          </cell>
          <cell r="D123" t="str">
            <v>Jacob</v>
          </cell>
          <cell r="E123" t="str">
            <v>CIOMEK</v>
          </cell>
          <cell r="F123" t="str">
            <v>M</v>
          </cell>
          <cell r="G123" t="str">
            <v>Lucan Harriers A.C.</v>
          </cell>
        </row>
        <row r="124">
          <cell r="A124">
            <v>83</v>
          </cell>
          <cell r="B124" t="str">
            <v>4500m M Under 19</v>
          </cell>
          <cell r="C124" t="str">
            <v>Under 19</v>
          </cell>
          <cell r="D124" t="str">
            <v>Ferdia</v>
          </cell>
          <cell r="E124" t="str">
            <v>MC DONAGH</v>
          </cell>
          <cell r="F124" t="str">
            <v>M</v>
          </cell>
          <cell r="G124" t="str">
            <v>Lucan Harriers A.C.</v>
          </cell>
        </row>
        <row r="125">
          <cell r="A125">
            <v>83</v>
          </cell>
          <cell r="B125" t="str">
            <v>4500m M U20/Jun</v>
          </cell>
          <cell r="C125" t="str">
            <v>Under 19</v>
          </cell>
          <cell r="D125" t="str">
            <v>Ferdia</v>
          </cell>
          <cell r="E125" t="str">
            <v>MC DONAGH</v>
          </cell>
          <cell r="F125" t="str">
            <v>M</v>
          </cell>
          <cell r="G125" t="str">
            <v>Lucan Harriers A.C.</v>
          </cell>
        </row>
        <row r="126">
          <cell r="A126">
            <v>84</v>
          </cell>
          <cell r="B126" t="str">
            <v>4500m M Under 19</v>
          </cell>
          <cell r="C126" t="str">
            <v>Under 19</v>
          </cell>
          <cell r="D126" t="str">
            <v>Darragh</v>
          </cell>
          <cell r="E126" t="str">
            <v>SCALLAN</v>
          </cell>
          <cell r="F126" t="str">
            <v>M</v>
          </cell>
          <cell r="G126" t="str">
            <v>Lucan Harriers A.C.</v>
          </cell>
        </row>
        <row r="127">
          <cell r="A127">
            <v>34</v>
          </cell>
          <cell r="B127" t="str">
            <v>4500m F Under 19</v>
          </cell>
          <cell r="C127" t="str">
            <v>Under 19</v>
          </cell>
          <cell r="D127" t="str">
            <v>Leia</v>
          </cell>
          <cell r="E127" t="str">
            <v>RYAN</v>
          </cell>
          <cell r="F127" t="str">
            <v>F</v>
          </cell>
          <cell r="G127" t="str">
            <v>Metro/St. Brigids A.C.</v>
          </cell>
        </row>
        <row r="128">
          <cell r="A128">
            <v>34</v>
          </cell>
          <cell r="B128" t="str">
            <v>4500m F U20/Jun</v>
          </cell>
          <cell r="C128" t="str">
            <v>Under 19</v>
          </cell>
          <cell r="D128" t="str">
            <v>Leia</v>
          </cell>
          <cell r="E128" t="str">
            <v>RYAN</v>
          </cell>
          <cell r="F128" t="str">
            <v>F</v>
          </cell>
          <cell r="G128" t="str">
            <v>Metro/St. Brigids A.C.</v>
          </cell>
        </row>
        <row r="129">
          <cell r="A129">
            <v>33</v>
          </cell>
          <cell r="B129" t="str">
            <v>4500m F U20/Jun</v>
          </cell>
          <cell r="C129" t="str">
            <v>Under 20</v>
          </cell>
          <cell r="D129" t="str">
            <v>Cara</v>
          </cell>
          <cell r="E129" t="str">
            <v>MOHAN</v>
          </cell>
          <cell r="F129" t="str">
            <v>F</v>
          </cell>
          <cell r="G129" t="str">
            <v>Metro/St. Brigids A.C.</v>
          </cell>
        </row>
        <row r="130">
          <cell r="A130">
            <v>85</v>
          </cell>
          <cell r="B130" t="str">
            <v>4500m M Under 19</v>
          </cell>
          <cell r="C130" t="str">
            <v>Under 19</v>
          </cell>
          <cell r="D130" t="str">
            <v>Peter</v>
          </cell>
          <cell r="E130" t="str">
            <v>BRENNAN</v>
          </cell>
          <cell r="F130" t="str">
            <v>M</v>
          </cell>
          <cell r="G130" t="str">
            <v>Metro/St. Brigids A.C.</v>
          </cell>
        </row>
        <row r="131">
          <cell r="A131">
            <v>85</v>
          </cell>
          <cell r="B131" t="str">
            <v>4500m M U20/Jun</v>
          </cell>
          <cell r="C131" t="str">
            <v>Under 19</v>
          </cell>
          <cell r="D131" t="str">
            <v>Peter</v>
          </cell>
          <cell r="E131" t="str">
            <v>BRENNAN</v>
          </cell>
          <cell r="F131" t="str">
            <v>M</v>
          </cell>
          <cell r="G131" t="str">
            <v>Metro/St. Brigids A.C.</v>
          </cell>
        </row>
        <row r="132">
          <cell r="A132">
            <v>87</v>
          </cell>
          <cell r="B132" t="str">
            <v>4500m M Under 19</v>
          </cell>
          <cell r="C132" t="str">
            <v>Under 19</v>
          </cell>
          <cell r="D132" t="str">
            <v>Michael</v>
          </cell>
          <cell r="E132" t="str">
            <v>SHEEHY</v>
          </cell>
          <cell r="F132" t="str">
            <v>M</v>
          </cell>
          <cell r="G132" t="str">
            <v>Metro/St. Brigids A.C.</v>
          </cell>
        </row>
        <row r="133">
          <cell r="A133">
            <v>87</v>
          </cell>
          <cell r="B133" t="str">
            <v>4500m M U20/Jun</v>
          </cell>
          <cell r="C133" t="str">
            <v>Under 19</v>
          </cell>
          <cell r="D133" t="str">
            <v>Michael</v>
          </cell>
          <cell r="E133" t="str">
            <v>SHEEHY</v>
          </cell>
          <cell r="F133" t="str">
            <v>M</v>
          </cell>
          <cell r="G133" t="str">
            <v>Metro/St. Brigids A.C.</v>
          </cell>
        </row>
        <row r="134">
          <cell r="A134">
            <v>86</v>
          </cell>
          <cell r="B134" t="str">
            <v>4500m M U20/Jun</v>
          </cell>
          <cell r="C134" t="str">
            <v>Under 20</v>
          </cell>
          <cell r="D134" t="str">
            <v>Sean</v>
          </cell>
          <cell r="E134" t="str">
            <v>O'MARA</v>
          </cell>
          <cell r="F134" t="str">
            <v>M</v>
          </cell>
          <cell r="G134" t="str">
            <v>Metro/St. Brigids A.C.</v>
          </cell>
        </row>
        <row r="135">
          <cell r="A135">
            <v>88</v>
          </cell>
          <cell r="B135" t="str">
            <v>4500m M U20/Jun</v>
          </cell>
          <cell r="C135" t="str">
            <v>Under 20</v>
          </cell>
          <cell r="D135" t="str">
            <v>Ferdea</v>
          </cell>
          <cell r="E135" t="str">
            <v>WARD</v>
          </cell>
          <cell r="F135" t="str">
            <v>M</v>
          </cell>
          <cell r="G135" t="str">
            <v>Metro/St. Brigids A.C.</v>
          </cell>
        </row>
        <row r="136">
          <cell r="A136">
            <v>35</v>
          </cell>
          <cell r="B136" t="str">
            <v>4500m F Under 19</v>
          </cell>
          <cell r="C136" t="str">
            <v>Under 19</v>
          </cell>
          <cell r="D136" t="str">
            <v>Chloe</v>
          </cell>
          <cell r="E136" t="str">
            <v>GRIFFIN</v>
          </cell>
          <cell r="F136" t="str">
            <v>F</v>
          </cell>
          <cell r="G136" t="str">
            <v>Raheny Shamrock A.C.</v>
          </cell>
        </row>
        <row r="137">
          <cell r="A137">
            <v>35</v>
          </cell>
          <cell r="B137" t="str">
            <v>4500m F U20/Jun</v>
          </cell>
          <cell r="C137" t="str">
            <v>Under 19</v>
          </cell>
          <cell r="D137" t="str">
            <v>Chloe</v>
          </cell>
          <cell r="E137" t="str">
            <v>GRIFFIN</v>
          </cell>
          <cell r="F137" t="str">
            <v>F</v>
          </cell>
          <cell r="G137" t="str">
            <v>Raheny Shamrock A.C.</v>
          </cell>
        </row>
        <row r="138">
          <cell r="A138">
            <v>89</v>
          </cell>
          <cell r="B138" t="str">
            <v>4500m M Under 19</v>
          </cell>
          <cell r="C138" t="str">
            <v>Under 18</v>
          </cell>
          <cell r="D138" t="str">
            <v>Tom</v>
          </cell>
          <cell r="E138" t="str">
            <v>COLLIER</v>
          </cell>
          <cell r="F138" t="str">
            <v>M</v>
          </cell>
          <cell r="G138" t="str">
            <v>Raheny Shamrock A.C.</v>
          </cell>
        </row>
        <row r="139">
          <cell r="A139">
            <v>89</v>
          </cell>
          <cell r="B139" t="str">
            <v>4500m M U20/Jun</v>
          </cell>
          <cell r="C139" t="str">
            <v>Under 18</v>
          </cell>
          <cell r="D139" t="str">
            <v>Tom</v>
          </cell>
          <cell r="E139" t="str">
            <v>COLLIER</v>
          </cell>
          <cell r="F139" t="str">
            <v>M</v>
          </cell>
          <cell r="G139" t="str">
            <v>Raheny Shamrock A.C.</v>
          </cell>
        </row>
        <row r="140">
          <cell r="A140">
            <v>91</v>
          </cell>
          <cell r="B140" t="str">
            <v>4500m M Under 19</v>
          </cell>
          <cell r="C140" t="str">
            <v>Under 18</v>
          </cell>
          <cell r="D140" t="str">
            <v>Theo</v>
          </cell>
          <cell r="E140" t="str">
            <v>DUFFY</v>
          </cell>
          <cell r="F140" t="str">
            <v>M</v>
          </cell>
          <cell r="G140" t="str">
            <v>Raheny Shamrock A.C.</v>
          </cell>
        </row>
        <row r="141">
          <cell r="A141">
            <v>91</v>
          </cell>
          <cell r="B141" t="str">
            <v>4500m M U20/Jun</v>
          </cell>
          <cell r="C141" t="str">
            <v>Under 18</v>
          </cell>
          <cell r="D141" t="str">
            <v>Theo</v>
          </cell>
          <cell r="E141" t="str">
            <v>DUFFY</v>
          </cell>
          <cell r="F141" t="str">
            <v>M</v>
          </cell>
          <cell r="G141" t="str">
            <v>Raheny Shamrock A.C.</v>
          </cell>
        </row>
        <row r="142">
          <cell r="A142">
            <v>94</v>
          </cell>
          <cell r="B142" t="str">
            <v>4500m M Under 19</v>
          </cell>
          <cell r="C142" t="str">
            <v>Under 18</v>
          </cell>
          <cell r="D142" t="str">
            <v>Donagh</v>
          </cell>
          <cell r="E142" t="str">
            <v>KIRWAN</v>
          </cell>
          <cell r="F142" t="str">
            <v>M</v>
          </cell>
          <cell r="G142" t="str">
            <v>Raheny Shamrock A.C.</v>
          </cell>
        </row>
        <row r="143">
          <cell r="A143">
            <v>97</v>
          </cell>
          <cell r="B143" t="str">
            <v>4500m M Under 19</v>
          </cell>
          <cell r="C143" t="str">
            <v>Under 18</v>
          </cell>
          <cell r="D143" t="str">
            <v>Peter</v>
          </cell>
          <cell r="E143" t="str">
            <v>MCHUGH</v>
          </cell>
          <cell r="F143" t="str">
            <v>M</v>
          </cell>
          <cell r="G143" t="str">
            <v>Raheny Shamrock A.C.</v>
          </cell>
        </row>
        <row r="144">
          <cell r="A144">
            <v>98</v>
          </cell>
          <cell r="B144" t="str">
            <v>4500m M Under 19</v>
          </cell>
          <cell r="C144" t="str">
            <v>Under 18</v>
          </cell>
          <cell r="D144" t="str">
            <v>Paul</v>
          </cell>
          <cell r="E144" t="str">
            <v>MCHUGH</v>
          </cell>
          <cell r="F144" t="str">
            <v>M</v>
          </cell>
          <cell r="G144" t="str">
            <v>Raheny Shamrock A.C.</v>
          </cell>
        </row>
        <row r="145">
          <cell r="A145">
            <v>99</v>
          </cell>
          <cell r="B145" t="str">
            <v>4500m M Under 19</v>
          </cell>
          <cell r="C145" t="str">
            <v>Under 18</v>
          </cell>
          <cell r="D145" t="str">
            <v>Fionn</v>
          </cell>
          <cell r="E145" t="str">
            <v>MILLAR</v>
          </cell>
          <cell r="F145" t="str">
            <v>M</v>
          </cell>
          <cell r="G145" t="str">
            <v>Raheny Shamrock A.C.</v>
          </cell>
        </row>
        <row r="146">
          <cell r="A146">
            <v>101</v>
          </cell>
          <cell r="B146" t="str">
            <v>4500m M Under 19</v>
          </cell>
          <cell r="C146" t="str">
            <v>Under 18</v>
          </cell>
          <cell r="D146" t="str">
            <v>Cillian</v>
          </cell>
          <cell r="E146" t="str">
            <v>REILLY COONEY</v>
          </cell>
          <cell r="F146" t="str">
            <v>M</v>
          </cell>
          <cell r="G146" t="str">
            <v>Raheny Shamrock A.C.</v>
          </cell>
        </row>
        <row r="147">
          <cell r="A147">
            <v>90</v>
          </cell>
          <cell r="B147" t="str">
            <v>4500m M Under 19</v>
          </cell>
          <cell r="C147" t="str">
            <v>Under 19</v>
          </cell>
          <cell r="D147" t="str">
            <v>Daniel</v>
          </cell>
          <cell r="E147" t="str">
            <v>CONNOLLY</v>
          </cell>
          <cell r="F147" t="str">
            <v>M</v>
          </cell>
          <cell r="G147" t="str">
            <v>Raheny Shamrock A.C.</v>
          </cell>
        </row>
        <row r="148">
          <cell r="A148">
            <v>90</v>
          </cell>
          <cell r="B148" t="str">
            <v>4500m M U20/Jun</v>
          </cell>
          <cell r="C148" t="str">
            <v>Under 19</v>
          </cell>
          <cell r="D148" t="str">
            <v>Daniel</v>
          </cell>
          <cell r="E148" t="str">
            <v>CONNOLLY</v>
          </cell>
          <cell r="F148" t="str">
            <v>M</v>
          </cell>
          <cell r="G148" t="str">
            <v>Raheny Shamrock A.C.</v>
          </cell>
        </row>
        <row r="149">
          <cell r="A149">
            <v>92</v>
          </cell>
          <cell r="B149" t="str">
            <v>4500m M Under 19</v>
          </cell>
          <cell r="C149" t="str">
            <v>Under 19</v>
          </cell>
          <cell r="D149" t="str">
            <v>Charlie</v>
          </cell>
          <cell r="E149" t="str">
            <v>GUNAWARDHANA</v>
          </cell>
          <cell r="F149" t="str">
            <v>M</v>
          </cell>
          <cell r="G149" t="str">
            <v>Raheny Shamrock A.C.</v>
          </cell>
        </row>
        <row r="150">
          <cell r="A150">
            <v>92</v>
          </cell>
          <cell r="B150" t="str">
            <v>4500m M U20/Jun</v>
          </cell>
          <cell r="C150" t="str">
            <v>Under 19</v>
          </cell>
          <cell r="D150" t="str">
            <v>Charlie</v>
          </cell>
          <cell r="E150" t="str">
            <v>GUNAWARDHANA</v>
          </cell>
          <cell r="F150" t="str">
            <v>M</v>
          </cell>
          <cell r="G150" t="str">
            <v>Raheny Shamrock A.C.</v>
          </cell>
        </row>
        <row r="151">
          <cell r="A151">
            <v>93</v>
          </cell>
          <cell r="B151" t="str">
            <v>4500m M Under 19</v>
          </cell>
          <cell r="C151" t="str">
            <v>Under 19</v>
          </cell>
          <cell r="D151" t="str">
            <v>Finn</v>
          </cell>
          <cell r="E151" t="str">
            <v>KENEHAN</v>
          </cell>
          <cell r="F151" t="str">
            <v>M</v>
          </cell>
          <cell r="G151" t="str">
            <v>Raheny Shamrock A.C.</v>
          </cell>
        </row>
        <row r="152">
          <cell r="A152">
            <v>93</v>
          </cell>
          <cell r="B152" t="str">
            <v>4500m M U20/Jun</v>
          </cell>
          <cell r="C152" t="str">
            <v>Under 19</v>
          </cell>
          <cell r="D152" t="str">
            <v>Finn</v>
          </cell>
          <cell r="E152" t="str">
            <v>KENEHAN</v>
          </cell>
          <cell r="F152" t="str">
            <v>M</v>
          </cell>
          <cell r="G152" t="str">
            <v>Raheny Shamrock A.C.</v>
          </cell>
        </row>
        <row r="153">
          <cell r="A153">
            <v>95</v>
          </cell>
          <cell r="B153" t="str">
            <v>4500m M Under 19</v>
          </cell>
          <cell r="C153" t="str">
            <v>Under 19</v>
          </cell>
          <cell r="D153" t="str">
            <v>Conrad</v>
          </cell>
          <cell r="E153" t="str">
            <v>LATHAM</v>
          </cell>
          <cell r="F153" t="str">
            <v>M</v>
          </cell>
          <cell r="G153" t="str">
            <v>Raheny Shamrock A.C.</v>
          </cell>
        </row>
        <row r="154">
          <cell r="A154">
            <v>95</v>
          </cell>
          <cell r="B154" t="str">
            <v>4500m M U20/Jun</v>
          </cell>
          <cell r="C154" t="str">
            <v>Under 19</v>
          </cell>
          <cell r="D154" t="str">
            <v>Conrad</v>
          </cell>
          <cell r="E154" t="str">
            <v>LATHAM</v>
          </cell>
          <cell r="F154" t="str">
            <v>M</v>
          </cell>
          <cell r="G154" t="str">
            <v>Raheny Shamrock A.C.</v>
          </cell>
        </row>
        <row r="155">
          <cell r="A155">
            <v>96</v>
          </cell>
          <cell r="B155" t="str">
            <v>4500m M Under 19</v>
          </cell>
          <cell r="C155" t="str">
            <v>Under 19</v>
          </cell>
          <cell r="D155" t="str">
            <v>Conor</v>
          </cell>
          <cell r="E155" t="str">
            <v>MCGUIRK</v>
          </cell>
          <cell r="F155" t="str">
            <v>M</v>
          </cell>
          <cell r="G155" t="str">
            <v>Raheny Shamrock A.C.</v>
          </cell>
        </row>
        <row r="156">
          <cell r="A156">
            <v>96</v>
          </cell>
          <cell r="B156" t="str">
            <v>4500m M U20/Jun</v>
          </cell>
          <cell r="C156" t="str">
            <v>Under 19</v>
          </cell>
          <cell r="D156" t="str">
            <v>Conor</v>
          </cell>
          <cell r="E156" t="str">
            <v>MCGUIRK</v>
          </cell>
          <cell r="F156" t="str">
            <v>M</v>
          </cell>
          <cell r="G156" t="str">
            <v>Raheny Shamrock A.C.</v>
          </cell>
        </row>
        <row r="157">
          <cell r="A157">
            <v>100</v>
          </cell>
          <cell r="B157" t="str">
            <v>4500m M Under 19</v>
          </cell>
          <cell r="C157" t="str">
            <v>Under 19</v>
          </cell>
          <cell r="D157" t="str">
            <v>Mark</v>
          </cell>
          <cell r="E157" t="str">
            <v>O'CALLAGHAN</v>
          </cell>
          <cell r="F157" t="str">
            <v>M</v>
          </cell>
          <cell r="G157" t="str">
            <v>Raheny Shamrock A.C.</v>
          </cell>
        </row>
        <row r="158">
          <cell r="A158">
            <v>100</v>
          </cell>
          <cell r="B158" t="str">
            <v>4500m M U20/Jun</v>
          </cell>
          <cell r="C158" t="str">
            <v>Under 19</v>
          </cell>
          <cell r="D158" t="str">
            <v>Mark</v>
          </cell>
          <cell r="E158" t="str">
            <v>O'CALLAGHAN</v>
          </cell>
          <cell r="F158" t="str">
            <v>M</v>
          </cell>
          <cell r="G158" t="str">
            <v>Raheny Shamrock A.C.</v>
          </cell>
        </row>
        <row r="159">
          <cell r="A159">
            <v>102</v>
          </cell>
          <cell r="B159" t="str">
            <v>4500m M Under 19</v>
          </cell>
          <cell r="C159" t="str">
            <v>Under 19</v>
          </cell>
          <cell r="D159" t="str">
            <v>George</v>
          </cell>
          <cell r="E159" t="str">
            <v>SEVASTOPULO</v>
          </cell>
          <cell r="F159" t="str">
            <v>M</v>
          </cell>
          <cell r="G159" t="str">
            <v>Raheny Shamrock A.C.</v>
          </cell>
        </row>
        <row r="160">
          <cell r="A160">
            <v>102</v>
          </cell>
          <cell r="B160" t="str">
            <v>4500m M U20/Jun</v>
          </cell>
          <cell r="C160" t="str">
            <v>Under 19</v>
          </cell>
          <cell r="D160" t="str">
            <v>George</v>
          </cell>
          <cell r="E160" t="str">
            <v>SEVASTOPULO</v>
          </cell>
          <cell r="F160" t="str">
            <v>M</v>
          </cell>
          <cell r="G160" t="str">
            <v>Raheny Shamrock A.C.</v>
          </cell>
        </row>
        <row r="161">
          <cell r="A161">
            <v>103</v>
          </cell>
          <cell r="B161" t="str">
            <v>4500m M Under 19</v>
          </cell>
          <cell r="C161" t="str">
            <v>Under 19</v>
          </cell>
          <cell r="D161" t="str">
            <v>Aidan</v>
          </cell>
          <cell r="E161" t="str">
            <v>O'CONNOR</v>
          </cell>
          <cell r="F161" t="str">
            <v>M</v>
          </cell>
          <cell r="G161" t="str">
            <v>Rathfarnham W.S.A.F. A.C.</v>
          </cell>
        </row>
        <row r="162">
          <cell r="A162">
            <v>104</v>
          </cell>
          <cell r="B162" t="str">
            <v>4500m M Under 19</v>
          </cell>
          <cell r="C162" t="str">
            <v>Under 19</v>
          </cell>
          <cell r="D162" t="str">
            <v>Tadhg</v>
          </cell>
          <cell r="E162" t="str">
            <v>KENNY</v>
          </cell>
          <cell r="F162" t="str">
            <v>M</v>
          </cell>
          <cell r="G162" t="str">
            <v>Skerries A.C.</v>
          </cell>
        </row>
        <row r="163">
          <cell r="A163">
            <v>104</v>
          </cell>
          <cell r="B163" t="str">
            <v>4500m M U20/Jun</v>
          </cell>
          <cell r="C163" t="str">
            <v>Under 19</v>
          </cell>
          <cell r="D163" t="str">
            <v>Tadhg</v>
          </cell>
          <cell r="E163" t="str">
            <v>KENNY</v>
          </cell>
          <cell r="F163" t="str">
            <v>M</v>
          </cell>
          <cell r="G163" t="str">
            <v>Skerries A.C.</v>
          </cell>
        </row>
      </sheetData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4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80" zoomScaleNormal="80" workbookViewId="0">
      <selection activeCell="L16" sqref="L16"/>
    </sheetView>
  </sheetViews>
  <sheetFormatPr defaultColWidth="11" defaultRowHeight="15.6" x14ac:dyDescent="0.3"/>
  <cols>
    <col min="1" max="1" width="7.796875" style="1" customWidth="1"/>
    <col min="2" max="2" width="9.19921875" style="1" hidden="1" customWidth="1"/>
    <col min="3" max="3" width="9.5" style="1" hidden="1" customWidth="1"/>
    <col min="4" max="4" width="16.796875" style="1" customWidth="1"/>
    <col min="5" max="5" width="22.59765625" style="1" customWidth="1"/>
    <col min="6" max="6" width="23.19921875" style="1" customWidth="1"/>
    <col min="7" max="7" width="13" style="1" customWidth="1"/>
    <col min="8" max="8" width="8.5" hidden="1" customWidth="1"/>
    <col min="10" max="10" width="22.89843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27" t="s">
        <v>10</v>
      </c>
      <c r="L1" t="s">
        <v>15</v>
      </c>
    </row>
    <row r="2" spans="1:12" x14ac:dyDescent="0.3">
      <c r="A2" s="34">
        <v>1</v>
      </c>
      <c r="B2" s="35">
        <v>1828</v>
      </c>
      <c r="C2" s="36" t="str">
        <f>VLOOKUP(B2,'[1]Uneven 26'!$A:$I,7,FALSE)</f>
        <v>F</v>
      </c>
      <c r="D2" s="40" t="str">
        <f>VLOOKUP(B2,'[1]Uneven 26'!$A:$I,5,FALSE)</f>
        <v>Olivia</v>
      </c>
      <c r="E2" s="40" t="str">
        <f>VLOOKUP(B2,'[1]Uneven 26'!$A:$I,6,FALSE)</f>
        <v>GILLICK</v>
      </c>
      <c r="F2" s="36" t="str">
        <f>VLOOKUP(B2,'[1]Uneven 26'!$A:$I,8,FALSE)</f>
        <v>Dundrum South Dublin A.C.</v>
      </c>
      <c r="G2" s="36" t="str">
        <f>VLOOKUP(B2,'[1]Uneven 26'!$A:$I,4,FALSE)</f>
        <v>Under 9</v>
      </c>
      <c r="H2" s="13">
        <f t="shared" ref="H2:H33" si="0">COUNTIF(F:F, F2)</f>
        <v>8</v>
      </c>
      <c r="J2" s="53" t="str" cm="1">
        <f t="array" ref="J2:J15">_xlfn.UNIQUE(F2:F62)</f>
        <v>Dundrum South Dublin A.C.</v>
      </c>
      <c r="K2" s="41" cm="1">
        <f t="array" ref="K2">IF(COUNTIF($F$2:$F$62, J2) &gt;= 4, SUM(SMALL(IF($F$2:$F$62=J2, $A$2:$A$62), {1,2,3,4})), "No Team")</f>
        <v>33</v>
      </c>
      <c r="L2" s="42" t="s">
        <v>11</v>
      </c>
    </row>
    <row r="3" spans="1:12" x14ac:dyDescent="0.3">
      <c r="A3" s="37">
        <v>2</v>
      </c>
      <c r="B3" s="35">
        <v>188</v>
      </c>
      <c r="C3" s="36" t="str">
        <f>VLOOKUP(B3,'[1]Uneven 26'!$A:$I,7,FALSE)</f>
        <v>F</v>
      </c>
      <c r="D3" s="36" t="str">
        <f>VLOOKUP(B3,'[1]Uneven 26'!$A:$I,5,FALSE)</f>
        <v>Ailbhe</v>
      </c>
      <c r="E3" s="36" t="str">
        <f>VLOOKUP(B3,'[1]Uneven 26'!$A:$I,6,FALSE)</f>
        <v>DELANEY</v>
      </c>
      <c r="F3" s="36" t="str">
        <f>VLOOKUP(B3,'[1]Uneven 26'!$A:$I,8,FALSE)</f>
        <v>Clonliffe Harriers A.C.</v>
      </c>
      <c r="G3" s="36" t="str">
        <f>VLOOKUP(B3,'[1]Uneven 26'!$A:$I,4,FALSE)</f>
        <v>Under 9</v>
      </c>
      <c r="H3" s="15">
        <f t="shared" si="0"/>
        <v>1</v>
      </c>
      <c r="J3" s="30" t="str">
        <v>Clonliffe Harriers A.C.</v>
      </c>
      <c r="K3" s="31" t="str" cm="1">
        <f t="array" ref="K3">IF(COUNTIF($F$2:$F$62, J3) &gt;= 4, SUM(SMALL(IF($F$2:$F$62=J3, $A$2:$A$62), {1,2,3,4})), "No Team")</f>
        <v>No Team</v>
      </c>
      <c r="L3" s="30"/>
    </row>
    <row r="4" spans="1:12" x14ac:dyDescent="0.3">
      <c r="A4" s="34">
        <v>3</v>
      </c>
      <c r="B4" s="35">
        <v>1827</v>
      </c>
      <c r="C4" s="36" t="str">
        <f>VLOOKUP(B4,'[1]Uneven 26'!$A:$I,7,FALSE)</f>
        <v>F</v>
      </c>
      <c r="D4" s="40" t="str">
        <f>VLOOKUP(B4,'[1]Uneven 26'!$A:$I,5,FALSE)</f>
        <v>River</v>
      </c>
      <c r="E4" s="40" t="str">
        <f>VLOOKUP(B4,'[1]Uneven 26'!$A:$I,6,FALSE)</f>
        <v>GIBNEY</v>
      </c>
      <c r="F4" s="36" t="str">
        <f>VLOOKUP(B4,'[1]Uneven 26'!$A:$I,8,FALSE)</f>
        <v>Dundrum South Dublin A.C.</v>
      </c>
      <c r="G4" s="36" t="str">
        <f>VLOOKUP(B4,'[1]Uneven 26'!$A:$I,4,FALSE)</f>
        <v>Under 9</v>
      </c>
      <c r="H4" s="13">
        <f t="shared" si="0"/>
        <v>8</v>
      </c>
      <c r="J4" s="42" t="str">
        <v>Crusaders A.C.</v>
      </c>
      <c r="K4" s="41" cm="1">
        <f t="array" ref="K4">IF(COUNTIF($F$2:$F$62, J4) &gt;= 4, SUM(SMALL(IF($F$2:$F$62=J4, $A$2:$A$62), {1,2,3,4})), "No Team")</f>
        <v>57</v>
      </c>
      <c r="L4" s="42" t="s">
        <v>12</v>
      </c>
    </row>
    <row r="5" spans="1:12" x14ac:dyDescent="0.3">
      <c r="A5" s="37">
        <v>4</v>
      </c>
      <c r="B5" s="35">
        <v>1831</v>
      </c>
      <c r="C5" s="36" t="str">
        <f>VLOOKUP(B5,'[1]Uneven 26'!$A:$I,7,FALSE)</f>
        <v>F</v>
      </c>
      <c r="D5" s="40" t="str">
        <f>VLOOKUP(B5,'[1]Uneven 26'!$A:$I,5,FALSE)</f>
        <v>Sara</v>
      </c>
      <c r="E5" s="40" t="str">
        <f>VLOOKUP(B5,'[1]Uneven 26'!$A:$I,6,FALSE)</f>
        <v>O'MAHONY</v>
      </c>
      <c r="F5" s="36" t="str">
        <f>VLOOKUP(B5,'[1]Uneven 26'!$A:$I,8,FALSE)</f>
        <v>Dundrum South Dublin A.C.</v>
      </c>
      <c r="G5" s="36" t="str">
        <f>VLOOKUP(B5,'[1]Uneven 26'!$A:$I,4,FALSE)</f>
        <v>Under 9</v>
      </c>
      <c r="H5" s="15">
        <f t="shared" si="0"/>
        <v>8</v>
      </c>
      <c r="J5" s="30" t="str">
        <v>Cabinteely A.C.</v>
      </c>
      <c r="K5" s="31" t="str" cm="1">
        <f t="array" ref="K5">IF(COUNTIF($F$2:$F$62, J5) &gt;= 4, SUM(SMALL(IF($F$2:$F$62=J5, $A$2:$A$62), {1,2,3,4})), "No Team")</f>
        <v>No Team</v>
      </c>
      <c r="L5" s="30"/>
    </row>
    <row r="6" spans="1:12" x14ac:dyDescent="0.3">
      <c r="A6" s="34">
        <v>5</v>
      </c>
      <c r="B6" s="35">
        <v>299</v>
      </c>
      <c r="C6" s="36" t="str">
        <f>VLOOKUP(B6,'[1]Uneven 26'!$A:$I,7,FALSE)</f>
        <v>F</v>
      </c>
      <c r="D6" s="36" t="str">
        <f>VLOOKUP(B6,'[1]Uneven 26'!$A:$I,5,FALSE)</f>
        <v>Judy</v>
      </c>
      <c r="E6" s="36" t="str">
        <f>VLOOKUP(B6,'[1]Uneven 26'!$A:$I,6,FALSE)</f>
        <v>O'HARA</v>
      </c>
      <c r="F6" s="36" t="str">
        <f>VLOOKUP(B6,'[1]Uneven 26'!$A:$I,8,FALSE)</f>
        <v>Crusaders A.C.</v>
      </c>
      <c r="G6" s="36" t="str">
        <f>VLOOKUP(B6,'[1]Uneven 26'!$A:$I,4,FALSE)</f>
        <v>Under 9</v>
      </c>
      <c r="H6" s="13">
        <f t="shared" si="0"/>
        <v>9</v>
      </c>
      <c r="J6" s="30" t="str">
        <v>Blackrock (Dublin) A.C.</v>
      </c>
      <c r="K6" s="31" cm="1">
        <f t="array" ref="K6">IF(COUNTIF($F$2:$F$62, J6) &gt;= 4, SUM(SMALL(IF($F$2:$F$62=J6, $A$2:$A$62), {1,2,3,4})), "No Team")</f>
        <v>82</v>
      </c>
      <c r="L6" s="30"/>
    </row>
    <row r="7" spans="1:12" x14ac:dyDescent="0.3">
      <c r="A7" s="37">
        <v>6</v>
      </c>
      <c r="B7" s="35">
        <v>98</v>
      </c>
      <c r="C7" s="36" t="str">
        <f>VLOOKUP(B7,'[1]Uneven 26'!$A:$I,7,FALSE)</f>
        <v>F</v>
      </c>
      <c r="D7" s="36" t="str">
        <f>VLOOKUP(B7,'[1]Uneven 26'!$A:$I,5,FALSE)</f>
        <v>Lucy</v>
      </c>
      <c r="E7" s="36" t="str">
        <f>VLOOKUP(B7,'[1]Uneven 26'!$A:$I,6,FALSE)</f>
        <v>CURTIN</v>
      </c>
      <c r="F7" s="36" t="str">
        <f>VLOOKUP(B7,'[1]Uneven 26'!$A:$I,8,FALSE)</f>
        <v>Cabinteely A.C.</v>
      </c>
      <c r="G7" s="36" t="str">
        <f>VLOOKUP(B7,'[1]Uneven 26'!$A:$I,4,FALSE)</f>
        <v>Under 9</v>
      </c>
      <c r="H7" s="15">
        <f t="shared" si="0"/>
        <v>2</v>
      </c>
      <c r="J7" s="42" t="str">
        <v>Lucan Harriers A.C.</v>
      </c>
      <c r="K7" s="41" cm="1">
        <f t="array" ref="K7">IF(COUNTIF($F$2:$F$62, J7) &gt;= 4, SUM(SMALL(IF($F$2:$F$62=J7, $A$2:$A$62), {1,2,3,4})), "No Team")</f>
        <v>62</v>
      </c>
      <c r="L7" s="42" t="s">
        <v>14</v>
      </c>
    </row>
    <row r="8" spans="1:12" x14ac:dyDescent="0.3">
      <c r="A8" s="34">
        <v>7</v>
      </c>
      <c r="B8" s="35">
        <v>19</v>
      </c>
      <c r="C8" s="36" t="str">
        <f>VLOOKUP(B8,'[1]Uneven 26'!$A:$I,7,FALSE)</f>
        <v>F</v>
      </c>
      <c r="D8" s="36" t="str">
        <f>VLOOKUP(B8,'[1]Uneven 26'!$A:$I,5,FALSE)</f>
        <v>Willow</v>
      </c>
      <c r="E8" s="36" t="str">
        <f>VLOOKUP(B8,'[1]Uneven 26'!$A:$I,6,FALSE)</f>
        <v>HARVEY</v>
      </c>
      <c r="F8" s="36" t="str">
        <f>VLOOKUP(B8,'[1]Uneven 26'!$A:$I,8,FALSE)</f>
        <v>Blackrock (Dublin) A.C.</v>
      </c>
      <c r="G8" s="36" t="str">
        <f>VLOOKUP(B8,'[1]Uneven 26'!$A:$I,4,FALSE)</f>
        <v>Under 9</v>
      </c>
      <c r="H8" s="13">
        <f t="shared" si="0"/>
        <v>5</v>
      </c>
      <c r="J8" s="42" t="str">
        <v>Metro/St. Brigids A.C.</v>
      </c>
      <c r="K8" s="41" cm="1">
        <f t="array" ref="K8">IF(COUNTIF($F$2:$F$62, J8) &gt;= 4, SUM(SMALL(IF($F$2:$F$62=J8, $A$2:$A$62), {1,2,3,4})), "No Team")</f>
        <v>59</v>
      </c>
      <c r="L8" s="42" t="s">
        <v>13</v>
      </c>
    </row>
    <row r="9" spans="1:12" x14ac:dyDescent="0.3">
      <c r="A9" s="37">
        <v>8</v>
      </c>
      <c r="B9" s="35">
        <v>22</v>
      </c>
      <c r="C9" s="36" t="str">
        <f>VLOOKUP(B9,'[1]Uneven 26'!$A:$I,7,FALSE)</f>
        <v>F</v>
      </c>
      <c r="D9" s="36" t="str">
        <f>VLOOKUP(B9,'[1]Uneven 26'!$A:$I,5,FALSE)</f>
        <v>Penny</v>
      </c>
      <c r="E9" s="36" t="str">
        <f>VLOOKUP(B9,'[1]Uneven 26'!$A:$I,6,FALSE)</f>
        <v>O'DONOGHUE</v>
      </c>
      <c r="F9" s="36" t="str">
        <f>VLOOKUP(B9,'[1]Uneven 26'!$A:$I,8,FALSE)</f>
        <v>Blackrock (Dublin) A.C.</v>
      </c>
      <c r="G9" s="36" t="str">
        <f>VLOOKUP(B9,'[1]Uneven 26'!$A:$I,4,FALSE)</f>
        <v>Under 9</v>
      </c>
      <c r="H9" s="15">
        <f t="shared" si="0"/>
        <v>5</v>
      </c>
      <c r="J9" s="30" t="str">
        <v>Mid Sutton A.C.</v>
      </c>
      <c r="K9" s="31" cm="1">
        <f t="array" ref="K9">IF(COUNTIF($F$2:$F$62, J9) &gt;= 4, SUM(SMALL(IF($F$2:$F$62=J9, $A$2:$A$62), {1,2,3,4})), "No Team")</f>
        <v>109</v>
      </c>
      <c r="L9" s="30"/>
    </row>
    <row r="10" spans="1:12" x14ac:dyDescent="0.3">
      <c r="A10" s="34">
        <v>9</v>
      </c>
      <c r="B10" s="35">
        <v>1936</v>
      </c>
      <c r="C10" s="36" t="str">
        <f>VLOOKUP(B10,'[1]Uneven 26'!$A:$I,7,FALSE)</f>
        <v>F</v>
      </c>
      <c r="D10" s="36" t="str">
        <f>VLOOKUP(B10,'[1]Uneven 26'!$A:$I,5,FALSE)</f>
        <v>Mila</v>
      </c>
      <c r="E10" s="36" t="str">
        <f>VLOOKUP(B10,'[1]Uneven 26'!$A:$I,6,FALSE)</f>
        <v>O BRIEN</v>
      </c>
      <c r="F10" s="36" t="str">
        <f>VLOOKUP(B10,'[1]Uneven 26'!$A:$I,8,FALSE)</f>
        <v>Lucan Harriers A.C.</v>
      </c>
      <c r="G10" s="36" t="str">
        <f>VLOOKUP(B10,'[1]Uneven 26'!$A:$I,4,FALSE)</f>
        <v>Under 9</v>
      </c>
      <c r="H10" s="13">
        <f t="shared" si="0"/>
        <v>6</v>
      </c>
      <c r="J10" s="30" t="str">
        <v>Raheny Shamrock A.C.</v>
      </c>
      <c r="K10" s="31" t="str" cm="1">
        <f t="array" ref="K10">IF(COUNTIF($F$2:$F$62, J10) &gt;= 4, SUM(SMALL(IF($F$2:$F$62=J10, $A$2:$A$62), {1,2,3,4})), "No Team")</f>
        <v>No Team</v>
      </c>
      <c r="L10" s="30"/>
    </row>
    <row r="11" spans="1:12" x14ac:dyDescent="0.3">
      <c r="A11" s="37">
        <v>10</v>
      </c>
      <c r="B11" s="35">
        <v>1938</v>
      </c>
      <c r="C11" s="36" t="str">
        <f>VLOOKUP(B11,'[1]Uneven 26'!$A:$I,7,FALSE)</f>
        <v>F</v>
      </c>
      <c r="D11" s="36" t="str">
        <f>VLOOKUP(B11,'[1]Uneven 26'!$A:$I,5,FALSE)</f>
        <v>Zoe</v>
      </c>
      <c r="E11" s="36" t="str">
        <f>VLOOKUP(B11,'[1]Uneven 26'!$A:$I,6,FALSE)</f>
        <v>SHELLEY</v>
      </c>
      <c r="F11" s="36" t="str">
        <f>VLOOKUP(B11,'[1]Uneven 26'!$A:$I,8,FALSE)</f>
        <v>Lucan Harriers A.C.</v>
      </c>
      <c r="G11" s="36" t="str">
        <f>VLOOKUP(B11,'[1]Uneven 26'!$A:$I,4,FALSE)</f>
        <v>Under 9</v>
      </c>
      <c r="H11" s="15">
        <f t="shared" si="0"/>
        <v>6</v>
      </c>
      <c r="J11" s="30" t="str">
        <v>Clongriffin A.C.</v>
      </c>
      <c r="K11" s="31" cm="1">
        <f t="array" ref="K11">IF(COUNTIF($F$2:$F$62, J11) &gt;= 4, SUM(SMALL(IF($F$2:$F$62=J11, $A$2:$A$62), {1,2,3,4})), "No Team")</f>
        <v>154</v>
      </c>
      <c r="L11" s="30"/>
    </row>
    <row r="12" spans="1:12" x14ac:dyDescent="0.3">
      <c r="A12" s="34">
        <v>11</v>
      </c>
      <c r="B12" s="35">
        <v>295</v>
      </c>
      <c r="C12" s="36" t="str">
        <f>VLOOKUP(B12,'[1]Uneven 26'!$A:$I,7,FALSE)</f>
        <v>F</v>
      </c>
      <c r="D12" s="36" t="str">
        <f>VLOOKUP(B12,'[1]Uneven 26'!$A:$I,5,FALSE)</f>
        <v>Caoilainn</v>
      </c>
      <c r="E12" s="36" t="str">
        <f>VLOOKUP(B12,'[1]Uneven 26'!$A:$I,6,FALSE)</f>
        <v>DEASY</v>
      </c>
      <c r="F12" s="36" t="str">
        <f>VLOOKUP(B12,'[1]Uneven 26'!$A:$I,8,FALSE)</f>
        <v>Crusaders A.C.</v>
      </c>
      <c r="G12" s="36" t="str">
        <f>VLOOKUP(B12,'[1]Uneven 26'!$A:$I,4,FALSE)</f>
        <v>Under 9</v>
      </c>
      <c r="H12" s="13">
        <f t="shared" si="0"/>
        <v>9</v>
      </c>
      <c r="J12" s="30" t="str">
        <v>Rathfarnham W.S.A.F. A.C.</v>
      </c>
      <c r="K12" s="31" cm="1">
        <f t="array" ref="K12">IF(COUNTIF($F$2:$F$62, J12) &gt;= 4, SUM(SMALL(IF($F$2:$F$62=J12, $A$2:$A$62), {1,2,3,4})), "No Team")</f>
        <v>186</v>
      </c>
      <c r="L12" s="30"/>
    </row>
    <row r="13" spans="1:12" x14ac:dyDescent="0.3">
      <c r="A13" s="37">
        <v>12</v>
      </c>
      <c r="B13" s="35">
        <v>2016</v>
      </c>
      <c r="C13" s="36" t="str">
        <f>VLOOKUP(B13,'[1]Uneven 26'!$A:$I,7,FALSE)</f>
        <v>F</v>
      </c>
      <c r="D13" s="36" t="str">
        <f>VLOOKUP(B13,'[1]Uneven 26'!$A:$I,5,FALSE)</f>
        <v>Charlotte</v>
      </c>
      <c r="E13" s="36" t="str">
        <f>VLOOKUP(B13,'[1]Uneven 26'!$A:$I,6,FALSE)</f>
        <v>KELLY</v>
      </c>
      <c r="F13" s="36" t="str">
        <f>VLOOKUP(B13,'[1]Uneven 26'!$A:$I,8,FALSE)</f>
        <v>Metro/St. Brigids A.C.</v>
      </c>
      <c r="G13" s="36" t="str">
        <f>VLOOKUP(B13,'[1]Uneven 26'!$A:$I,4,FALSE)</f>
        <v>Under 9</v>
      </c>
      <c r="H13" s="15">
        <f t="shared" si="0"/>
        <v>10</v>
      </c>
      <c r="J13" s="30" t="str">
        <v>Rathcoole A.C.</v>
      </c>
      <c r="K13" s="31" t="str" cm="1">
        <f t="array" ref="K13">IF(COUNTIF($F$2:$F$62, J13) &gt;= 4, SUM(SMALL(IF($F$2:$F$62=J13, $A$2:$A$62), {1,2,3,4})), "No Team")</f>
        <v>No Team</v>
      </c>
      <c r="L13" s="30"/>
    </row>
    <row r="14" spans="1:12" x14ac:dyDescent="0.3">
      <c r="A14" s="11">
        <v>13</v>
      </c>
      <c r="B14">
        <v>2020</v>
      </c>
      <c r="C14" s="12" t="str">
        <f>VLOOKUP(B14,'[1]Uneven 26'!$A:$I,7,FALSE)</f>
        <v>F</v>
      </c>
      <c r="D14" s="12" t="str">
        <f>VLOOKUP(B14,'[1]Uneven 26'!$A:$I,5,FALSE)</f>
        <v>Isabella</v>
      </c>
      <c r="E14" s="12" t="str">
        <f>VLOOKUP(B14,'[1]Uneven 26'!$A:$I,6,FALSE)</f>
        <v>O'DONOVAN</v>
      </c>
      <c r="F14" s="12" t="str">
        <f>VLOOKUP(B14,'[1]Uneven 26'!$A:$I,8,FALSE)</f>
        <v>Metro/St. Brigids A.C.</v>
      </c>
      <c r="G14" s="12" t="str">
        <f>VLOOKUP(B14,'[1]Uneven 26'!$A:$I,4,FALSE)</f>
        <v>Under 9</v>
      </c>
      <c r="H14" s="13">
        <f t="shared" si="0"/>
        <v>10</v>
      </c>
      <c r="J14" s="30" t="str">
        <v>Skerries A.C.</v>
      </c>
      <c r="K14" s="31" t="str" cm="1">
        <f t="array" ref="K14">IF(COUNTIF($F$2:$F$62, J14) &gt;= 4, SUM(SMALL(IF($F$2:$F$62=J14, $A$2:$A$62), {1,2,3,4})), "No Team")</f>
        <v>No Team</v>
      </c>
      <c r="L14" s="30"/>
    </row>
    <row r="15" spans="1:12" x14ac:dyDescent="0.3">
      <c r="A15" s="14">
        <v>14</v>
      </c>
      <c r="B15">
        <v>2095</v>
      </c>
      <c r="C15" s="12" t="str">
        <f>VLOOKUP(B15,'[1]Uneven 26'!$A:$I,7,FALSE)</f>
        <v>F</v>
      </c>
      <c r="D15" s="12" t="str">
        <f>VLOOKUP(B15,'[1]Uneven 26'!$A:$I,5,FALSE)</f>
        <v>Lucy</v>
      </c>
      <c r="E15" s="12" t="str">
        <f>VLOOKUP(B15,'[1]Uneven 26'!$A:$I,6,FALSE)</f>
        <v>AIRD</v>
      </c>
      <c r="F15" s="12" t="str">
        <f>VLOOKUP(B15,'[1]Uneven 26'!$A:$I,8,FALSE)</f>
        <v>Mid Sutton A.C.</v>
      </c>
      <c r="G15" s="12" t="str">
        <f>VLOOKUP(B15,'[1]Uneven 26'!$A:$I,4,FALSE)</f>
        <v>Under 9</v>
      </c>
      <c r="H15" s="15">
        <f t="shared" si="0"/>
        <v>4</v>
      </c>
      <c r="J15" s="30" t="str">
        <v>Balbriggan and District A.C.</v>
      </c>
      <c r="K15" s="31" t="str" cm="1">
        <f t="array" ref="K15">IF(COUNTIF($F$2:$F$62, J15) &gt;= 4, SUM(SMALL(IF($F$2:$F$62=J15, $A$2:$A$62), {1,2,3,4})), "No Team")</f>
        <v>No Team</v>
      </c>
      <c r="L15" s="30"/>
    </row>
    <row r="16" spans="1:12" x14ac:dyDescent="0.3">
      <c r="A16" s="11">
        <v>15</v>
      </c>
      <c r="B16">
        <v>2018</v>
      </c>
      <c r="C16" s="12" t="str">
        <f>VLOOKUP(B16,'[1]Uneven 26'!$A:$I,7,FALSE)</f>
        <v>F</v>
      </c>
      <c r="D16" s="12" t="str">
        <f>VLOOKUP(B16,'[1]Uneven 26'!$A:$I,5,FALSE)</f>
        <v>Ruth</v>
      </c>
      <c r="E16" s="12" t="str">
        <f>VLOOKUP(B16,'[1]Uneven 26'!$A:$I,6,FALSE)</f>
        <v>O'CALLAGHAN</v>
      </c>
      <c r="F16" s="12" t="str">
        <f>VLOOKUP(B16,'[1]Uneven 26'!$A:$I,8,FALSE)</f>
        <v>Metro/St. Brigids A.C.</v>
      </c>
      <c r="G16" s="12" t="str">
        <f>VLOOKUP(B16,'[1]Uneven 26'!$A:$I,4,FALSE)</f>
        <v>Under 9</v>
      </c>
      <c r="H16" s="13">
        <f t="shared" si="0"/>
        <v>10</v>
      </c>
      <c r="K16" s="10"/>
    </row>
    <row r="17" spans="1:11" x14ac:dyDescent="0.3">
      <c r="A17" s="14">
        <v>16</v>
      </c>
      <c r="B17">
        <v>2097</v>
      </c>
      <c r="C17" s="12" t="str">
        <f>VLOOKUP(B17,'[1]Uneven 26'!$A:$I,7,FALSE)</f>
        <v>F</v>
      </c>
      <c r="D17" s="12" t="str">
        <f>VLOOKUP(B17,'[1]Uneven 26'!$A:$I,5,FALSE)</f>
        <v>Tara</v>
      </c>
      <c r="E17" s="12" t="str">
        <f>VLOOKUP(B17,'[1]Uneven 26'!$A:$I,6,FALSE)</f>
        <v>MCCAFFREY</v>
      </c>
      <c r="F17" s="12" t="str">
        <f>VLOOKUP(B17,'[1]Uneven 26'!$A:$I,8,FALSE)</f>
        <v>Mid Sutton A.C.</v>
      </c>
      <c r="G17" s="12" t="str">
        <f>VLOOKUP(B17,'[1]Uneven 26'!$A:$I,4,FALSE)</f>
        <v>Under 9</v>
      </c>
      <c r="H17" s="15">
        <f t="shared" si="0"/>
        <v>4</v>
      </c>
      <c r="K17" s="10"/>
    </row>
    <row r="18" spans="1:11" x14ac:dyDescent="0.3">
      <c r="A18" s="11">
        <v>17</v>
      </c>
      <c r="B18">
        <v>1937</v>
      </c>
      <c r="C18" s="12" t="str">
        <f>VLOOKUP(B18,'[1]Uneven 26'!$A:$I,7,FALSE)</f>
        <v>F</v>
      </c>
      <c r="D18" s="12" t="str">
        <f>VLOOKUP(B18,'[1]Uneven 26'!$A:$I,5,FALSE)</f>
        <v>Kate</v>
      </c>
      <c r="E18" s="12" t="str">
        <f>VLOOKUP(B18,'[1]Uneven 26'!$A:$I,6,FALSE)</f>
        <v>O KEEFFE</v>
      </c>
      <c r="F18" s="12" t="str">
        <f>VLOOKUP(B18,'[1]Uneven 26'!$A:$I,8,FALSE)</f>
        <v>Lucan Harriers A.C.</v>
      </c>
      <c r="G18" s="12" t="str">
        <f>VLOOKUP(B18,'[1]Uneven 26'!$A:$I,4,FALSE)</f>
        <v>Under 9</v>
      </c>
      <c r="H18" s="13">
        <f t="shared" si="0"/>
        <v>6</v>
      </c>
      <c r="K18" s="10"/>
    </row>
    <row r="19" spans="1:11" x14ac:dyDescent="0.3">
      <c r="A19" s="14">
        <v>18</v>
      </c>
      <c r="B19">
        <v>2099</v>
      </c>
      <c r="C19" s="12" t="str">
        <f>VLOOKUP(B19,'[1]Uneven 26'!$A:$I,7,FALSE)</f>
        <v>F</v>
      </c>
      <c r="D19" s="12" t="str">
        <f>VLOOKUP(B19,'[1]Uneven 26'!$A:$I,5,FALSE)</f>
        <v>Rebecca</v>
      </c>
      <c r="E19" s="12" t="str">
        <f>VLOOKUP(B19,'[1]Uneven 26'!$A:$I,6,FALSE)</f>
        <v>SHERIDAN</v>
      </c>
      <c r="F19" s="12" t="str">
        <f>VLOOKUP(B19,'[1]Uneven 26'!$A:$I,8,FALSE)</f>
        <v>Mid Sutton A.C.</v>
      </c>
      <c r="G19" s="12" t="str">
        <f>VLOOKUP(B19,'[1]Uneven 26'!$A:$I,4,FALSE)</f>
        <v>Under 9</v>
      </c>
      <c r="H19" s="15">
        <f t="shared" si="0"/>
        <v>4</v>
      </c>
      <c r="K19" s="10"/>
    </row>
    <row r="20" spans="1:11" x14ac:dyDescent="0.3">
      <c r="A20" s="11">
        <v>19</v>
      </c>
      <c r="B20">
        <v>2021</v>
      </c>
      <c r="C20" s="12" t="str">
        <f>VLOOKUP(B20,'[1]Uneven 26'!$A:$I,7,FALSE)</f>
        <v>F</v>
      </c>
      <c r="D20" s="12" t="str">
        <f>VLOOKUP(B20,'[1]Uneven 26'!$A:$I,5,FALSE)</f>
        <v>Aoife</v>
      </c>
      <c r="E20" s="12" t="str">
        <f>VLOOKUP(B20,'[1]Uneven 26'!$A:$I,6,FALSE)</f>
        <v>WESTLAKE</v>
      </c>
      <c r="F20" s="12" t="str">
        <f>VLOOKUP(B20,'[1]Uneven 26'!$A:$I,8,FALSE)</f>
        <v>Metro/St. Brigids A.C.</v>
      </c>
      <c r="G20" s="12" t="str">
        <f>VLOOKUP(B20,'[1]Uneven 26'!$A:$I,4,FALSE)</f>
        <v>Under 9</v>
      </c>
      <c r="H20" s="13">
        <f t="shared" si="0"/>
        <v>10</v>
      </c>
    </row>
    <row r="21" spans="1:11" x14ac:dyDescent="0.3">
      <c r="A21" s="14">
        <v>20</v>
      </c>
      <c r="B21">
        <v>294</v>
      </c>
      <c r="C21" s="12" t="str">
        <f>VLOOKUP(B21,'[1]Uneven 26'!$A:$I,7,FALSE)</f>
        <v>F</v>
      </c>
      <c r="D21" s="12" t="str">
        <f>VLOOKUP(B21,'[1]Uneven 26'!$A:$I,5,FALSE)</f>
        <v>Zélie</v>
      </c>
      <c r="E21" s="12" t="str">
        <f>VLOOKUP(B21,'[1]Uneven 26'!$A:$I,6,FALSE)</f>
        <v>CURRAN</v>
      </c>
      <c r="F21" s="12" t="str">
        <f>VLOOKUP(B21,'[1]Uneven 26'!$A:$I,8,FALSE)</f>
        <v>Crusaders A.C.</v>
      </c>
      <c r="G21" s="12" t="str">
        <f>VLOOKUP(B21,'[1]Uneven 26'!$A:$I,4,FALSE)</f>
        <v>Under 9</v>
      </c>
      <c r="H21" s="15">
        <f t="shared" si="0"/>
        <v>9</v>
      </c>
    </row>
    <row r="22" spans="1:11" x14ac:dyDescent="0.3">
      <c r="A22" s="11">
        <v>21</v>
      </c>
      <c r="B22">
        <v>291</v>
      </c>
      <c r="C22" s="12" t="str">
        <f>VLOOKUP(B22,'[1]Uneven 26'!$A:$I,7,FALSE)</f>
        <v>F</v>
      </c>
      <c r="D22" s="12" t="str">
        <f>VLOOKUP(B22,'[1]Uneven 26'!$A:$I,5,FALSE)</f>
        <v>Indie</v>
      </c>
      <c r="E22" s="12" t="str">
        <f>VLOOKUP(B22,'[1]Uneven 26'!$A:$I,6,FALSE)</f>
        <v>BLACK</v>
      </c>
      <c r="F22" s="12" t="str">
        <f>VLOOKUP(B22,'[1]Uneven 26'!$A:$I,8,FALSE)</f>
        <v>Crusaders A.C.</v>
      </c>
      <c r="G22" s="12" t="str">
        <f>VLOOKUP(B22,'[1]Uneven 26'!$A:$I,4,FALSE)</f>
        <v>Under 9</v>
      </c>
      <c r="H22" s="13">
        <f t="shared" si="0"/>
        <v>9</v>
      </c>
    </row>
    <row r="23" spans="1:11" x14ac:dyDescent="0.3">
      <c r="A23" s="14">
        <v>22</v>
      </c>
      <c r="B23">
        <v>290</v>
      </c>
      <c r="C23" s="12" t="str">
        <f>VLOOKUP(B23,'[1]Uneven 26'!$A:$I,7,FALSE)</f>
        <v>F</v>
      </c>
      <c r="D23" s="12" t="str">
        <f>VLOOKUP(B23,'[1]Uneven 26'!$A:$I,5,FALSE)</f>
        <v>Alice</v>
      </c>
      <c r="E23" s="12" t="str">
        <f>VLOOKUP(B23,'[1]Uneven 26'!$A:$I,6,FALSE)</f>
        <v>BLACK</v>
      </c>
      <c r="F23" s="12" t="str">
        <f>VLOOKUP(B23,'[1]Uneven 26'!$A:$I,8,FALSE)</f>
        <v>Crusaders A.C.</v>
      </c>
      <c r="G23" s="12" t="str">
        <f>VLOOKUP(B23,'[1]Uneven 26'!$A:$I,4,FALSE)</f>
        <v>Under 9</v>
      </c>
      <c r="H23" s="15">
        <f t="shared" si="0"/>
        <v>9</v>
      </c>
    </row>
    <row r="24" spans="1:11" x14ac:dyDescent="0.3">
      <c r="A24" s="11">
        <v>23</v>
      </c>
      <c r="B24">
        <v>2163</v>
      </c>
      <c r="C24" s="12" t="str">
        <f>VLOOKUP(B24,'[1]Uneven 26'!$A:$I,7,FALSE)</f>
        <v>F</v>
      </c>
      <c r="D24" s="12" t="str">
        <f>VLOOKUP(B24,'[1]Uneven 26'!$A:$I,5,FALSE)</f>
        <v>Sadie</v>
      </c>
      <c r="E24" s="12" t="str">
        <f>VLOOKUP(B24,'[1]Uneven 26'!$A:$I,6,FALSE)</f>
        <v>REDDY</v>
      </c>
      <c r="F24" s="12" t="str">
        <f>VLOOKUP(B24,'[1]Uneven 26'!$A:$I,8,FALSE)</f>
        <v>Raheny Shamrock A.C.</v>
      </c>
      <c r="G24" s="12" t="str">
        <f>VLOOKUP(B24,'[1]Uneven 26'!$A:$I,4,FALSE)</f>
        <v>Under 9</v>
      </c>
      <c r="H24" s="13">
        <f t="shared" si="0"/>
        <v>3</v>
      </c>
    </row>
    <row r="25" spans="1:11" x14ac:dyDescent="0.3">
      <c r="A25" s="14">
        <v>24</v>
      </c>
      <c r="B25">
        <v>2013</v>
      </c>
      <c r="C25" s="12" t="str">
        <f>VLOOKUP(B25,'[1]Uneven 26'!$A:$I,7,FALSE)</f>
        <v>F</v>
      </c>
      <c r="D25" s="12" t="str">
        <f>VLOOKUP(B25,'[1]Uneven 26'!$A:$I,5,FALSE)</f>
        <v>Harper</v>
      </c>
      <c r="E25" s="12" t="str">
        <f>VLOOKUP(B25,'[1]Uneven 26'!$A:$I,6,FALSE)</f>
        <v>DUNNE</v>
      </c>
      <c r="F25" s="12" t="str">
        <f>VLOOKUP(B25,'[1]Uneven 26'!$A:$I,8,FALSE)</f>
        <v>Metro/St. Brigids A.C.</v>
      </c>
      <c r="G25" s="12" t="str">
        <f>VLOOKUP(B25,'[1]Uneven 26'!$A:$I,4,FALSE)</f>
        <v>Under 9</v>
      </c>
      <c r="H25" s="15">
        <f t="shared" si="0"/>
        <v>10</v>
      </c>
    </row>
    <row r="26" spans="1:11" x14ac:dyDescent="0.3">
      <c r="A26" s="38">
        <v>25</v>
      </c>
      <c r="B26" s="39">
        <v>1826</v>
      </c>
      <c r="C26" s="40" t="str">
        <f>VLOOKUP(B26,'[1]Uneven 26'!$A:$I,7,FALSE)</f>
        <v>F</v>
      </c>
      <c r="D26" s="40" t="str">
        <f>VLOOKUP(B26,'[1]Uneven 26'!$A:$I,5,FALSE)</f>
        <v>Chloe</v>
      </c>
      <c r="E26" s="40" t="str">
        <f>VLOOKUP(B26,'[1]Uneven 26'!$A:$I,6,FALSE)</f>
        <v>FLOOD</v>
      </c>
      <c r="F26" s="40" t="str">
        <f>VLOOKUP(B26,'[1]Uneven 26'!$A:$I,8,FALSE)</f>
        <v>Dundrum South Dublin A.C.</v>
      </c>
      <c r="G26" s="40" t="str">
        <f>VLOOKUP(B26,'[1]Uneven 26'!$A:$I,4,FALSE)</f>
        <v>Under 9</v>
      </c>
      <c r="H26" s="13">
        <f t="shared" si="0"/>
        <v>8</v>
      </c>
    </row>
    <row r="27" spans="1:11" x14ac:dyDescent="0.3">
      <c r="A27" s="14">
        <v>26</v>
      </c>
      <c r="B27">
        <v>1935</v>
      </c>
      <c r="C27" s="12" t="str">
        <f>VLOOKUP(B27,'[1]Uneven 26'!$A:$I,7,FALSE)</f>
        <v>F</v>
      </c>
      <c r="D27" s="12" t="str">
        <f>VLOOKUP(B27,'[1]Uneven 26'!$A:$I,5,FALSE)</f>
        <v>Katie</v>
      </c>
      <c r="E27" s="12" t="str">
        <f>VLOOKUP(B27,'[1]Uneven 26'!$A:$I,6,FALSE)</f>
        <v>CORCORAN</v>
      </c>
      <c r="F27" s="12" t="str">
        <f>VLOOKUP(B27,'[1]Uneven 26'!$A:$I,8,FALSE)</f>
        <v>Lucan Harriers A.C.</v>
      </c>
      <c r="G27" s="12" t="str">
        <f>VLOOKUP(B27,'[1]Uneven 26'!$A:$I,4,FALSE)</f>
        <v>Under 9</v>
      </c>
      <c r="H27" s="15">
        <f t="shared" si="0"/>
        <v>6</v>
      </c>
    </row>
    <row r="28" spans="1:11" x14ac:dyDescent="0.3">
      <c r="A28" s="11">
        <v>27</v>
      </c>
      <c r="B28">
        <v>2012</v>
      </c>
      <c r="C28" s="12" t="str">
        <f>VLOOKUP(B28,'[1]Uneven 26'!$A:$I,7,FALSE)</f>
        <v>F</v>
      </c>
      <c r="D28" s="12" t="str">
        <f>VLOOKUP(B28,'[1]Uneven 26'!$A:$I,5,FALSE)</f>
        <v>Leah</v>
      </c>
      <c r="E28" s="12" t="str">
        <f>VLOOKUP(B28,'[1]Uneven 26'!$A:$I,6,FALSE)</f>
        <v>COSTINAS</v>
      </c>
      <c r="F28" s="12" t="str">
        <f>VLOOKUP(B28,'[1]Uneven 26'!$A:$I,8,FALSE)</f>
        <v>Metro/St. Brigids A.C.</v>
      </c>
      <c r="G28" s="12" t="str">
        <f>VLOOKUP(B28,'[1]Uneven 26'!$A:$I,4,FALSE)</f>
        <v>Under 9</v>
      </c>
      <c r="H28" s="13">
        <f t="shared" si="0"/>
        <v>10</v>
      </c>
    </row>
    <row r="29" spans="1:11" x14ac:dyDescent="0.3">
      <c r="A29" s="14">
        <v>28</v>
      </c>
      <c r="B29">
        <v>149</v>
      </c>
      <c r="C29" s="12" t="str">
        <f>VLOOKUP(B29,'[1]Uneven 26'!$A:$I,7,FALSE)</f>
        <v>F</v>
      </c>
      <c r="D29" s="12" t="str">
        <f>VLOOKUP(B29,'[1]Uneven 26'!$A:$I,5,FALSE)</f>
        <v>Salma Maimuna</v>
      </c>
      <c r="E29" s="12" t="str">
        <f>VLOOKUP(B29,'[1]Uneven 26'!$A:$I,6,FALSE)</f>
        <v>FLORO ALI</v>
      </c>
      <c r="F29" s="12" t="str">
        <f>VLOOKUP(B29,'[1]Uneven 26'!$A:$I,8,FALSE)</f>
        <v>Clongriffin A.C.</v>
      </c>
      <c r="G29" s="12" t="str">
        <f>VLOOKUP(B29,'[1]Uneven 26'!$A:$I,4,FALSE)</f>
        <v>Under 9</v>
      </c>
      <c r="H29" s="15">
        <f t="shared" si="0"/>
        <v>5</v>
      </c>
    </row>
    <row r="30" spans="1:11" x14ac:dyDescent="0.3">
      <c r="A30" s="11">
        <v>29</v>
      </c>
      <c r="B30">
        <v>150</v>
      </c>
      <c r="C30" s="12" t="str">
        <f>VLOOKUP(B30,'[1]Uneven 26'!$A:$I,7,FALSE)</f>
        <v>F</v>
      </c>
      <c r="D30" s="12" t="str">
        <f>VLOOKUP(B30,'[1]Uneven 26'!$A:$I,5,FALSE)</f>
        <v>Zoe</v>
      </c>
      <c r="E30" s="12" t="str">
        <f>VLOOKUP(B30,'[1]Uneven 26'!$A:$I,6,FALSE)</f>
        <v>MCELROY</v>
      </c>
      <c r="F30" s="12" t="str">
        <f>VLOOKUP(B30,'[1]Uneven 26'!$A:$I,8,FALSE)</f>
        <v>Clongriffin A.C.</v>
      </c>
      <c r="G30" s="12" t="str">
        <f>VLOOKUP(B30,'[1]Uneven 26'!$A:$I,4,FALSE)</f>
        <v>Under 9</v>
      </c>
      <c r="H30" s="13">
        <f t="shared" si="0"/>
        <v>5</v>
      </c>
    </row>
    <row r="31" spans="1:11" x14ac:dyDescent="0.3">
      <c r="A31" s="51">
        <v>30</v>
      </c>
      <c r="B31" s="39">
        <v>1824</v>
      </c>
      <c r="C31" s="40" t="str">
        <f>VLOOKUP(B31,'[1]Uneven 26'!$A:$I,7,FALSE)</f>
        <v>F</v>
      </c>
      <c r="D31" s="40" t="str">
        <f>VLOOKUP(B31,'[1]Uneven 26'!$A:$I,5,FALSE)</f>
        <v>Aya</v>
      </c>
      <c r="E31" s="40" t="str">
        <f>VLOOKUP(B31,'[1]Uneven 26'!$A:$I,6,FALSE)</f>
        <v>ALAWI-MCDONNELL</v>
      </c>
      <c r="F31" s="40" t="str">
        <f>VLOOKUP(B31,'[1]Uneven 26'!$A:$I,8,FALSE)</f>
        <v>Dundrum South Dublin A.C.</v>
      </c>
      <c r="G31" s="40" t="str">
        <f>VLOOKUP(B31,'[1]Uneven 26'!$A:$I,4,FALSE)</f>
        <v>Under 9</v>
      </c>
      <c r="H31" s="15">
        <f t="shared" si="0"/>
        <v>8</v>
      </c>
    </row>
    <row r="32" spans="1:11" x14ac:dyDescent="0.3">
      <c r="A32" s="11">
        <v>31</v>
      </c>
      <c r="B32">
        <v>1939</v>
      </c>
      <c r="C32" s="12" t="str">
        <f>VLOOKUP(B32,'[1]Uneven 26'!$A:$I,7,FALSE)</f>
        <v>F</v>
      </c>
      <c r="D32" s="12" t="str">
        <f>VLOOKUP(B32,'[1]Uneven 26'!$A:$I,5,FALSE)</f>
        <v>Hazel</v>
      </c>
      <c r="E32" s="12" t="str">
        <f>VLOOKUP(B32,'[1]Uneven 26'!$A:$I,6,FALSE)</f>
        <v>SHELLEY</v>
      </c>
      <c r="F32" s="12" t="str">
        <f>VLOOKUP(B32,'[1]Uneven 26'!$A:$I,8,FALSE)</f>
        <v>Lucan Harriers A.C.</v>
      </c>
      <c r="G32" s="12" t="str">
        <f>VLOOKUP(B32,'[1]Uneven 26'!$A:$I,4,FALSE)</f>
        <v>Under 9</v>
      </c>
      <c r="H32" s="13">
        <f t="shared" si="0"/>
        <v>6</v>
      </c>
    </row>
    <row r="33" spans="1:8" x14ac:dyDescent="0.3">
      <c r="A33" s="14">
        <v>32</v>
      </c>
      <c r="B33">
        <v>18</v>
      </c>
      <c r="C33" s="12" t="str">
        <f>VLOOKUP(B33,'[1]Uneven 26'!$A:$I,7,FALSE)</f>
        <v>F</v>
      </c>
      <c r="D33" s="12" t="str">
        <f>VLOOKUP(B33,'[1]Uneven 26'!$A:$I,5,FALSE)</f>
        <v>Samara</v>
      </c>
      <c r="E33" s="12" t="str">
        <f>VLOOKUP(B33,'[1]Uneven 26'!$A:$I,6,FALSE)</f>
        <v>DOYLE</v>
      </c>
      <c r="F33" s="12" t="str">
        <f>VLOOKUP(B33,'[1]Uneven 26'!$A:$I,8,FALSE)</f>
        <v>Blackrock (Dublin) A.C.</v>
      </c>
      <c r="G33" s="12" t="str">
        <f>VLOOKUP(B33,'[1]Uneven 26'!$A:$I,4,FALSE)</f>
        <v>Under 9</v>
      </c>
      <c r="H33" s="15">
        <f t="shared" si="0"/>
        <v>5</v>
      </c>
    </row>
    <row r="34" spans="1:8" x14ac:dyDescent="0.3">
      <c r="A34" s="11">
        <v>33</v>
      </c>
      <c r="B34">
        <v>2017</v>
      </c>
      <c r="C34" s="12" t="str">
        <f>VLOOKUP(B34,'[1]Uneven 26'!$A:$I,7,FALSE)</f>
        <v>F</v>
      </c>
      <c r="D34" s="12" t="str">
        <f>VLOOKUP(B34,'[1]Uneven 26'!$A:$I,5,FALSE)</f>
        <v>Aria</v>
      </c>
      <c r="E34" s="12" t="str">
        <f>VLOOKUP(B34,'[1]Uneven 26'!$A:$I,6,FALSE)</f>
        <v>NAIK</v>
      </c>
      <c r="F34" s="12" t="str">
        <f>VLOOKUP(B34,'[1]Uneven 26'!$A:$I,8,FALSE)</f>
        <v>Metro/St. Brigids A.C.</v>
      </c>
      <c r="G34" s="12" t="str">
        <f>VLOOKUP(B34,'[1]Uneven 26'!$A:$I,4,FALSE)</f>
        <v>Under 9</v>
      </c>
      <c r="H34" s="13">
        <f t="shared" ref="H34:H62" si="1">COUNTIF(F:F, F34)</f>
        <v>10</v>
      </c>
    </row>
    <row r="35" spans="1:8" x14ac:dyDescent="0.3">
      <c r="A35" s="14">
        <v>34</v>
      </c>
      <c r="B35">
        <v>297</v>
      </c>
      <c r="C35" s="12" t="str">
        <f>VLOOKUP(B35,'[1]Uneven 26'!$A:$I,7,FALSE)</f>
        <v>F</v>
      </c>
      <c r="D35" s="12" t="str">
        <f>VLOOKUP(B35,'[1]Uneven 26'!$A:$I,5,FALSE)</f>
        <v>Olympia</v>
      </c>
      <c r="E35" s="12" t="str">
        <f>VLOOKUP(B35,'[1]Uneven 26'!$A:$I,6,FALSE)</f>
        <v>EWEKA</v>
      </c>
      <c r="F35" s="12" t="str">
        <f>VLOOKUP(B35,'[1]Uneven 26'!$A:$I,8,FALSE)</f>
        <v>Crusaders A.C.</v>
      </c>
      <c r="G35" s="12" t="str">
        <f>VLOOKUP(B35,'[1]Uneven 26'!$A:$I,4,FALSE)</f>
        <v>Under 9</v>
      </c>
      <c r="H35" s="15">
        <f t="shared" si="1"/>
        <v>9</v>
      </c>
    </row>
    <row r="36" spans="1:8" x14ac:dyDescent="0.3">
      <c r="A36" s="11">
        <v>35</v>
      </c>
      <c r="B36">
        <v>20</v>
      </c>
      <c r="C36" s="12" t="str">
        <f>VLOOKUP(B36,'[1]Uneven 26'!$A:$I,7,FALSE)</f>
        <v>F</v>
      </c>
      <c r="D36" s="12" t="str">
        <f>VLOOKUP(B36,'[1]Uneven 26'!$A:$I,5,FALSE)</f>
        <v>Chloe</v>
      </c>
      <c r="E36" s="12" t="str">
        <f>VLOOKUP(B36,'[1]Uneven 26'!$A:$I,6,FALSE)</f>
        <v>O DONOVAN</v>
      </c>
      <c r="F36" s="12" t="str">
        <f>VLOOKUP(B36,'[1]Uneven 26'!$A:$I,8,FALSE)</f>
        <v>Blackrock (Dublin) A.C.</v>
      </c>
      <c r="G36" s="12" t="str">
        <f>VLOOKUP(B36,'[1]Uneven 26'!$A:$I,4,FALSE)</f>
        <v>Under 9</v>
      </c>
      <c r="H36" s="13">
        <f t="shared" si="1"/>
        <v>5</v>
      </c>
    </row>
    <row r="37" spans="1:8" x14ac:dyDescent="0.3">
      <c r="A37" s="14">
        <v>36</v>
      </c>
      <c r="B37">
        <v>2244</v>
      </c>
      <c r="C37" s="12" t="str">
        <f>VLOOKUP(B37,'[1]Uneven 26'!$A:$I,7,FALSE)</f>
        <v>F</v>
      </c>
      <c r="D37" s="12" t="str">
        <f>VLOOKUP(B37,'[1]Uneven 26'!$A:$I,5,FALSE)</f>
        <v>Eva</v>
      </c>
      <c r="E37" s="12" t="str">
        <f>VLOOKUP(B37,'[1]Uneven 26'!$A:$I,6,FALSE)</f>
        <v>DEVINS-GROGAN</v>
      </c>
      <c r="F37" s="12" t="str">
        <f>VLOOKUP(B37,'[1]Uneven 26'!$A:$I,8,FALSE)</f>
        <v>Rathfarnham W.S.A.F. A.C.</v>
      </c>
      <c r="G37" s="12" t="str">
        <f>VLOOKUP(B37,'[1]Uneven 26'!$A:$I,4,FALSE)</f>
        <v>Under 9</v>
      </c>
      <c r="H37" s="15">
        <f t="shared" si="1"/>
        <v>4</v>
      </c>
    </row>
    <row r="38" spans="1:8" x14ac:dyDescent="0.3">
      <c r="A38" s="11">
        <v>37</v>
      </c>
      <c r="B38">
        <v>292</v>
      </c>
      <c r="C38" s="12" t="str">
        <f>VLOOKUP(B38,'[1]Uneven 26'!$A:$I,7,FALSE)</f>
        <v>F</v>
      </c>
      <c r="D38" s="12" t="str">
        <f>VLOOKUP(B38,'[1]Uneven 26'!$A:$I,5,FALSE)</f>
        <v>Carla</v>
      </c>
      <c r="E38" s="12" t="str">
        <f>VLOOKUP(B38,'[1]Uneven 26'!$A:$I,6,FALSE)</f>
        <v>BUTLER</v>
      </c>
      <c r="F38" s="12" t="str">
        <f>VLOOKUP(B38,'[1]Uneven 26'!$A:$I,8,FALSE)</f>
        <v>Crusaders A.C.</v>
      </c>
      <c r="G38" s="12" t="str">
        <f>VLOOKUP(B38,'[1]Uneven 26'!$A:$I,4,FALSE)</f>
        <v>Under 9</v>
      </c>
      <c r="H38" s="13">
        <f t="shared" si="1"/>
        <v>9</v>
      </c>
    </row>
    <row r="39" spans="1:8" x14ac:dyDescent="0.3">
      <c r="A39" s="14">
        <v>38</v>
      </c>
      <c r="B39">
        <v>2232</v>
      </c>
      <c r="C39" s="12" t="str">
        <f>VLOOKUP(B39,'[1]Uneven 26'!$A:$I,7,FALSE)</f>
        <v>F</v>
      </c>
      <c r="D39" s="12" t="str">
        <f>VLOOKUP(B39,'[1]Uneven 26'!$A:$I,5,FALSE)</f>
        <v>Mide</v>
      </c>
      <c r="E39" s="12" t="str">
        <f>VLOOKUP(B39,'[1]Uneven 26'!$A:$I,6,FALSE)</f>
        <v>BOLAND</v>
      </c>
      <c r="F39" s="12" t="str">
        <f>VLOOKUP(B39,'[1]Uneven 26'!$A:$I,8,FALSE)</f>
        <v>Rathcoole A.C.</v>
      </c>
      <c r="G39" s="12" t="str">
        <f>VLOOKUP(B39,'[1]Uneven 26'!$A:$I,4,FALSE)</f>
        <v>Under 9</v>
      </c>
      <c r="H39" s="15">
        <f t="shared" si="1"/>
        <v>1</v>
      </c>
    </row>
    <row r="40" spans="1:8" x14ac:dyDescent="0.3">
      <c r="A40" s="16">
        <v>39</v>
      </c>
      <c r="B40">
        <v>2015</v>
      </c>
      <c r="C40" s="12" t="str">
        <f>VLOOKUP(B40,'[1]Uneven 26'!$A:$I,7,FALSE)</f>
        <v>F</v>
      </c>
      <c r="D40" s="12" t="str">
        <f>VLOOKUP(B40,'[1]Uneven 26'!$A:$I,5,FALSE)</f>
        <v>Laoise</v>
      </c>
      <c r="E40" s="12" t="str">
        <f>VLOOKUP(B40,'[1]Uneven 26'!$A:$I,6,FALSE)</f>
        <v>HENNESSY</v>
      </c>
      <c r="F40" s="12" t="str">
        <f>VLOOKUP(B40,'[1]Uneven 26'!$A:$I,8,FALSE)</f>
        <v>Metro/St. Brigids A.C.</v>
      </c>
      <c r="G40" s="12" t="str">
        <f>VLOOKUP(B40,'[1]Uneven 26'!$A:$I,4,FALSE)</f>
        <v>Under 9</v>
      </c>
      <c r="H40" s="8">
        <f t="shared" si="1"/>
        <v>10</v>
      </c>
    </row>
    <row r="41" spans="1:8" x14ac:dyDescent="0.3">
      <c r="A41" s="11">
        <v>40</v>
      </c>
      <c r="B41">
        <v>152</v>
      </c>
      <c r="C41" s="12" t="str">
        <f>VLOOKUP(B41,'[1]Uneven 26'!$A:$I,7,FALSE)</f>
        <v>F</v>
      </c>
      <c r="D41" s="12" t="str">
        <f>VLOOKUP(B41,'[1]Uneven 26'!$A:$I,5,FALSE)</f>
        <v>Ivy</v>
      </c>
      <c r="E41" s="12" t="str">
        <f>VLOOKUP(B41,'[1]Uneven 26'!$A:$I,6,FALSE)</f>
        <v>RYAN</v>
      </c>
      <c r="F41" s="12" t="str">
        <f>VLOOKUP(B41,'[1]Uneven 26'!$A:$I,8,FALSE)</f>
        <v>Clongriffin A.C.</v>
      </c>
      <c r="G41" s="12" t="str">
        <f>VLOOKUP(B41,'[1]Uneven 26'!$A:$I,4,FALSE)</f>
        <v>Under 9</v>
      </c>
      <c r="H41" s="8">
        <f t="shared" si="1"/>
        <v>5</v>
      </c>
    </row>
    <row r="42" spans="1:8" x14ac:dyDescent="0.3">
      <c r="A42" s="14">
        <v>41</v>
      </c>
      <c r="B42">
        <v>2245</v>
      </c>
      <c r="C42" s="12" t="str">
        <f>VLOOKUP(B42,'[1]Uneven 26'!$A:$I,7,FALSE)</f>
        <v>F</v>
      </c>
      <c r="D42" s="12" t="str">
        <f>VLOOKUP(B42,'[1]Uneven 26'!$A:$I,5,FALSE)</f>
        <v>Sadie</v>
      </c>
      <c r="E42" s="12" t="str">
        <f>VLOOKUP(B42,'[1]Uneven 26'!$A:$I,6,FALSE)</f>
        <v>MC KENNA</v>
      </c>
      <c r="F42" s="12" t="str">
        <f>VLOOKUP(B42,'[1]Uneven 26'!$A:$I,8,FALSE)</f>
        <v>Rathfarnham W.S.A.F. A.C.</v>
      </c>
      <c r="G42" s="12" t="str">
        <f>VLOOKUP(B42,'[1]Uneven 26'!$A:$I,4,FALSE)</f>
        <v>Under 9</v>
      </c>
      <c r="H42" s="8">
        <f t="shared" si="1"/>
        <v>4</v>
      </c>
    </row>
    <row r="43" spans="1:8" x14ac:dyDescent="0.3">
      <c r="A43" s="16">
        <v>42</v>
      </c>
      <c r="B43">
        <v>296</v>
      </c>
      <c r="C43" s="12" t="str">
        <f>VLOOKUP(B43,'[1]Uneven 26'!$A:$I,7,FALSE)</f>
        <v>F</v>
      </c>
      <c r="D43" s="12" t="str">
        <f>VLOOKUP(B43,'[1]Uneven 26'!$A:$I,5,FALSE)</f>
        <v>Kimberly</v>
      </c>
      <c r="E43" s="12" t="str">
        <f>VLOOKUP(B43,'[1]Uneven 26'!$A:$I,6,FALSE)</f>
        <v>EWEKA</v>
      </c>
      <c r="F43" s="12" t="str">
        <f>VLOOKUP(B43,'[1]Uneven 26'!$A:$I,8,FALSE)</f>
        <v>Crusaders A.C.</v>
      </c>
      <c r="G43" s="12" t="str">
        <f>VLOOKUP(B43,'[1]Uneven 26'!$A:$I,4,FALSE)</f>
        <v>Under 9</v>
      </c>
      <c r="H43" s="8">
        <f t="shared" si="1"/>
        <v>9</v>
      </c>
    </row>
    <row r="44" spans="1:8" x14ac:dyDescent="0.3">
      <c r="A44" s="38">
        <v>43</v>
      </c>
      <c r="B44" s="39">
        <v>1830</v>
      </c>
      <c r="C44" s="40" t="str">
        <f>VLOOKUP(B44,'[1]Uneven 26'!$A:$I,7,FALSE)</f>
        <v>F</v>
      </c>
      <c r="D44" s="40" t="str">
        <f>VLOOKUP(B44,'[1]Uneven 26'!$A:$I,5,FALSE)</f>
        <v>Emmi</v>
      </c>
      <c r="E44" s="40" t="str">
        <f>VLOOKUP(B44,'[1]Uneven 26'!$A:$I,6,FALSE)</f>
        <v>KEARY</v>
      </c>
      <c r="F44" s="40" t="str">
        <f>VLOOKUP(B44,'[1]Uneven 26'!$A:$I,8,FALSE)</f>
        <v>Dundrum South Dublin A.C.</v>
      </c>
      <c r="G44" s="40" t="str">
        <f>VLOOKUP(B44,'[1]Uneven 26'!$A:$I,4,FALSE)</f>
        <v>Under 9</v>
      </c>
      <c r="H44" s="8">
        <f t="shared" si="1"/>
        <v>8</v>
      </c>
    </row>
    <row r="45" spans="1:8" x14ac:dyDescent="0.3">
      <c r="A45" s="14">
        <v>44</v>
      </c>
      <c r="B45">
        <v>2014</v>
      </c>
      <c r="C45" s="12" t="str">
        <f>VLOOKUP(B45,'[1]Uneven 26'!$A:$I,7,FALSE)</f>
        <v>F</v>
      </c>
      <c r="D45" s="12" t="str">
        <f>VLOOKUP(B45,'[1]Uneven 26'!$A:$I,5,FALSE)</f>
        <v>Nicole</v>
      </c>
      <c r="E45" s="12" t="str">
        <f>VLOOKUP(B45,'[1]Uneven 26'!$A:$I,6,FALSE)</f>
        <v>FOX</v>
      </c>
      <c r="F45" s="12" t="str">
        <f>VLOOKUP(B45,'[1]Uneven 26'!$A:$I,8,FALSE)</f>
        <v>Metro/St. Brigids A.C.</v>
      </c>
      <c r="G45" s="12" t="str">
        <f>VLOOKUP(B45,'[1]Uneven 26'!$A:$I,4,FALSE)</f>
        <v>Under 9</v>
      </c>
      <c r="H45" s="8">
        <f t="shared" si="1"/>
        <v>10</v>
      </c>
    </row>
    <row r="46" spans="1:8" x14ac:dyDescent="0.3">
      <c r="A46" s="54">
        <v>45</v>
      </c>
      <c r="B46" s="39">
        <v>1833</v>
      </c>
      <c r="C46" s="40" t="str">
        <f>VLOOKUP(B46,'[1]Uneven 26'!$A:$I,7,FALSE)</f>
        <v>F</v>
      </c>
      <c r="D46" s="40" t="str">
        <f>VLOOKUP(B46,'[1]Uneven 26'!$A:$I,5,FALSE)</f>
        <v>Aoibheann</v>
      </c>
      <c r="E46" s="40" t="str">
        <f>VLOOKUP(B46,'[1]Uneven 26'!$A:$I,6,FALSE)</f>
        <v>SCULLY LYONS</v>
      </c>
      <c r="F46" s="40" t="str">
        <f>VLOOKUP(B46,'[1]Uneven 26'!$A:$I,8,FALSE)</f>
        <v>Dundrum South Dublin A.C.</v>
      </c>
      <c r="G46" s="40" t="str">
        <f>VLOOKUP(B46,'[1]Uneven 26'!$A:$I,4,FALSE)</f>
        <v>Under 9</v>
      </c>
      <c r="H46" s="8">
        <f t="shared" si="1"/>
        <v>8</v>
      </c>
    </row>
    <row r="47" spans="1:8" x14ac:dyDescent="0.3">
      <c r="A47" s="11">
        <v>46</v>
      </c>
      <c r="B47">
        <v>2301</v>
      </c>
      <c r="C47" s="12" t="str">
        <f>VLOOKUP(B47,'[1]Uneven 26'!$A:$I,7,FALSE)</f>
        <v>F</v>
      </c>
      <c r="D47" s="12" t="str">
        <f>VLOOKUP(B47,'[1]Uneven 26'!$A:$I,5,FALSE)</f>
        <v>Fódhla</v>
      </c>
      <c r="E47" s="12" t="str">
        <f>VLOOKUP(B47,'[1]Uneven 26'!$A:$I,6,FALSE)</f>
        <v>TOBIN</v>
      </c>
      <c r="F47" s="12" t="str">
        <f>VLOOKUP(B47,'[1]Uneven 26'!$A:$I,8,FALSE)</f>
        <v>Skerries A.C.</v>
      </c>
      <c r="G47" s="12" t="str">
        <f>VLOOKUP(B47,'[1]Uneven 26'!$A:$I,4,FALSE)</f>
        <v>Under 9</v>
      </c>
      <c r="H47" s="8">
        <f t="shared" si="1"/>
        <v>2</v>
      </c>
    </row>
    <row r="48" spans="1:8" x14ac:dyDescent="0.3">
      <c r="A48" s="14">
        <v>47</v>
      </c>
      <c r="B48">
        <v>21</v>
      </c>
      <c r="C48" s="12" t="str">
        <f>VLOOKUP(B48,'[1]Uneven 26'!$A:$I,7,FALSE)</f>
        <v>F</v>
      </c>
      <c r="D48" s="12" t="str">
        <f>VLOOKUP(B48,'[1]Uneven 26'!$A:$I,5,FALSE)</f>
        <v>Fiadh</v>
      </c>
      <c r="E48" s="12" t="str">
        <f>VLOOKUP(B48,'[1]Uneven 26'!$A:$I,6,FALSE)</f>
        <v>OCONNOR</v>
      </c>
      <c r="F48" s="12" t="str">
        <f>VLOOKUP(B48,'[1]Uneven 26'!$A:$I,8,FALSE)</f>
        <v>Blackrock (Dublin) A.C.</v>
      </c>
      <c r="G48" s="12" t="str">
        <f>VLOOKUP(B48,'[1]Uneven 26'!$A:$I,4,FALSE)</f>
        <v>Under 9</v>
      </c>
      <c r="H48" s="8">
        <f t="shared" si="1"/>
        <v>5</v>
      </c>
    </row>
    <row r="49" spans="1:8" x14ac:dyDescent="0.3">
      <c r="A49" s="16">
        <v>48</v>
      </c>
      <c r="B49">
        <v>101</v>
      </c>
      <c r="C49" s="12" t="str">
        <f>VLOOKUP(B49,'[1]Uneven 26'!$A:$I,7,FALSE)</f>
        <v>F</v>
      </c>
      <c r="D49" s="12" t="str">
        <f>VLOOKUP(B49,'[1]Uneven 26'!$A:$I,5,FALSE)</f>
        <v>Izzy</v>
      </c>
      <c r="E49" s="12" t="str">
        <f>VLOOKUP(B49,'[1]Uneven 26'!$A:$I,6,FALSE)</f>
        <v>O'BRIEN</v>
      </c>
      <c r="F49" s="12" t="str">
        <f>VLOOKUP(B49,'[1]Uneven 26'!$A:$I,8,FALSE)</f>
        <v>Cabinteely A.C.</v>
      </c>
      <c r="G49" s="12" t="str">
        <f>VLOOKUP(B49,'[1]Uneven 26'!$A:$I,4,FALSE)</f>
        <v>Under 9</v>
      </c>
      <c r="H49" s="8">
        <f t="shared" si="1"/>
        <v>2</v>
      </c>
    </row>
    <row r="50" spans="1:8" x14ac:dyDescent="0.3">
      <c r="A50" s="11">
        <v>49</v>
      </c>
      <c r="B50">
        <v>2300</v>
      </c>
      <c r="C50" s="12" t="str">
        <f>VLOOKUP(B50,'[1]Uneven 26'!$A:$I,7,FALSE)</f>
        <v>F</v>
      </c>
      <c r="D50" s="12" t="str">
        <f>VLOOKUP(B50,'[1]Uneven 26'!$A:$I,5,FALSE)</f>
        <v>Sadie</v>
      </c>
      <c r="E50" s="12" t="str">
        <f>VLOOKUP(B50,'[1]Uneven 26'!$A:$I,6,FALSE)</f>
        <v>OBRIEN</v>
      </c>
      <c r="F50" s="12" t="str">
        <f>VLOOKUP(B50,'[1]Uneven 26'!$A:$I,8,FALSE)</f>
        <v>Skerries A.C.</v>
      </c>
      <c r="G50" s="12" t="str">
        <f>VLOOKUP(B50,'[1]Uneven 26'!$A:$I,4,FALSE)</f>
        <v>Under 9</v>
      </c>
      <c r="H50" s="8">
        <f t="shared" si="1"/>
        <v>2</v>
      </c>
    </row>
    <row r="51" spans="1:8" x14ac:dyDescent="0.3">
      <c r="A51" s="14">
        <v>50</v>
      </c>
      <c r="B51">
        <v>2019</v>
      </c>
      <c r="C51" s="12" t="str">
        <f>VLOOKUP(B51,'[1]Uneven 26'!$A:$I,7,FALSE)</f>
        <v>F</v>
      </c>
      <c r="D51" s="12" t="str">
        <f>VLOOKUP(B51,'[1]Uneven 26'!$A:$I,5,FALSE)</f>
        <v>Fiadh</v>
      </c>
      <c r="E51" s="12" t="str">
        <f>VLOOKUP(B51,'[1]Uneven 26'!$A:$I,6,FALSE)</f>
        <v>O'CONNELL</v>
      </c>
      <c r="F51" s="12" t="str">
        <f>VLOOKUP(B51,'[1]Uneven 26'!$A:$I,8,FALSE)</f>
        <v>Metro/St. Brigids A.C.</v>
      </c>
      <c r="G51" s="12" t="str">
        <f>VLOOKUP(B51,'[1]Uneven 26'!$A:$I,4,FALSE)</f>
        <v>Under 9</v>
      </c>
      <c r="H51" s="8">
        <f t="shared" si="1"/>
        <v>10</v>
      </c>
    </row>
    <row r="52" spans="1:8" x14ac:dyDescent="0.3">
      <c r="A52" s="16">
        <v>51</v>
      </c>
      <c r="B52">
        <v>1965</v>
      </c>
      <c r="C52" s="12" t="str">
        <f>VLOOKUP(B52,'[1]Uneven 26'!$A:$I,7,FALSE)</f>
        <v>F</v>
      </c>
      <c r="D52" s="12" t="str">
        <f>VLOOKUP(B52,'[1]Uneven 26'!$A:$I,5,FALSE)</f>
        <v>Brooke</v>
      </c>
      <c r="E52" s="12" t="str">
        <f>VLOOKUP(B52,'[1]Uneven 26'!$A:$I,6,FALSE)</f>
        <v>BARRY</v>
      </c>
      <c r="F52" s="12" t="str">
        <f>VLOOKUP(B52,'[1]Uneven 26'!$A:$I,8,FALSE)</f>
        <v>Lucan Harriers A.C.</v>
      </c>
      <c r="G52" s="12" t="str">
        <f>VLOOKUP(B52,'[1]Uneven 26'!$A:$I,4,FALSE)</f>
        <v>Under 9</v>
      </c>
      <c r="H52" s="8">
        <f t="shared" si="1"/>
        <v>6</v>
      </c>
    </row>
    <row r="53" spans="1:8" x14ac:dyDescent="0.3">
      <c r="A53" s="11">
        <v>52</v>
      </c>
      <c r="B53">
        <v>293</v>
      </c>
      <c r="C53" s="12" t="str">
        <f>VLOOKUP(B53,'[1]Uneven 26'!$A:$I,7,FALSE)</f>
        <v>F</v>
      </c>
      <c r="D53" s="12" t="str">
        <f>VLOOKUP(B53,'[1]Uneven 26'!$A:$I,5,FALSE)</f>
        <v>Lucia</v>
      </c>
      <c r="E53" s="12" t="str">
        <f>VLOOKUP(B53,'[1]Uneven 26'!$A:$I,6,FALSE)</f>
        <v>CURRAN</v>
      </c>
      <c r="F53" s="12" t="str">
        <f>VLOOKUP(B53,'[1]Uneven 26'!$A:$I,8,FALSE)</f>
        <v>Crusaders A.C.</v>
      </c>
      <c r="G53" s="12" t="str">
        <f>VLOOKUP(B53,'[1]Uneven 26'!$A:$I,4,FALSE)</f>
        <v>Under 9</v>
      </c>
      <c r="H53" s="8">
        <f t="shared" si="1"/>
        <v>9</v>
      </c>
    </row>
    <row r="54" spans="1:8" x14ac:dyDescent="0.3">
      <c r="A54" s="14">
        <v>53</v>
      </c>
      <c r="B54">
        <v>2247</v>
      </c>
      <c r="C54" s="12" t="str">
        <f>VLOOKUP(B54,'[1]Uneven 26'!$A:$I,7,FALSE)</f>
        <v>F</v>
      </c>
      <c r="D54" s="12" t="str">
        <f>VLOOKUP(B54,'[1]Uneven 26'!$A:$I,5,FALSE)</f>
        <v>Lily</v>
      </c>
      <c r="E54" s="12" t="str">
        <f>VLOOKUP(B54,'[1]Uneven 26'!$A:$I,6,FALSE)</f>
        <v>VALENTINE</v>
      </c>
      <c r="F54" s="12" t="str">
        <f>VLOOKUP(B54,'[1]Uneven 26'!$A:$I,8,FALSE)</f>
        <v>Rathfarnham W.S.A.F. A.C.</v>
      </c>
      <c r="G54" s="12" t="str">
        <f>VLOOKUP(B54,'[1]Uneven 26'!$A:$I,4,FALSE)</f>
        <v>Under 9</v>
      </c>
      <c r="H54" s="8">
        <f t="shared" si="1"/>
        <v>4</v>
      </c>
    </row>
    <row r="55" spans="1:8" x14ac:dyDescent="0.3">
      <c r="A55" s="54">
        <v>54</v>
      </c>
      <c r="B55" s="39">
        <v>1825</v>
      </c>
      <c r="C55" s="40" t="str">
        <f>VLOOKUP(B55,'[1]Uneven 26'!$A:$I,7,FALSE)</f>
        <v>F</v>
      </c>
      <c r="D55" s="40" t="str">
        <f>VLOOKUP(B55,'[1]Uneven 26'!$A:$I,5,FALSE)</f>
        <v>Ria</v>
      </c>
      <c r="E55" s="40" t="str">
        <f>VLOOKUP(B55,'[1]Uneven 26'!$A:$I,6,FALSE)</f>
        <v>ALAWI-MCDONNELL</v>
      </c>
      <c r="F55" s="40" t="str">
        <f>VLOOKUP(B55,'[1]Uneven 26'!$A:$I,8,FALSE)</f>
        <v>Dundrum South Dublin A.C.</v>
      </c>
      <c r="G55" s="40" t="str">
        <f>VLOOKUP(B55,'[1]Uneven 26'!$A:$I,4,FALSE)</f>
        <v>Under 9</v>
      </c>
      <c r="H55" s="8">
        <f t="shared" si="1"/>
        <v>8</v>
      </c>
    </row>
    <row r="56" spans="1:8" x14ac:dyDescent="0.3">
      <c r="A56" s="11">
        <v>55</v>
      </c>
      <c r="B56">
        <v>1</v>
      </c>
      <c r="C56" s="12" t="str">
        <f>VLOOKUP(B56,'[1]Uneven 26'!$A:$I,7,FALSE)</f>
        <v>F</v>
      </c>
      <c r="D56" s="12" t="str">
        <f>VLOOKUP(B56,'[1]Uneven 26'!$A:$I,5,FALSE)</f>
        <v>Ingrid Aleksandra</v>
      </c>
      <c r="E56" s="12" t="str">
        <f>VLOOKUP(B56,'[1]Uneven 26'!$A:$I,6,FALSE)</f>
        <v>PADULA</v>
      </c>
      <c r="F56" s="12" t="str">
        <f>VLOOKUP(B56,'[1]Uneven 26'!$A:$I,8,FALSE)</f>
        <v>Balbriggan and District A.C.</v>
      </c>
      <c r="G56" s="12" t="str">
        <f>VLOOKUP(B56,'[1]Uneven 26'!$A:$I,4,FALSE)</f>
        <v>Under 9</v>
      </c>
      <c r="H56" s="8">
        <f t="shared" si="1"/>
        <v>1</v>
      </c>
    </row>
    <row r="57" spans="1:8" x14ac:dyDescent="0.3">
      <c r="A57" s="14">
        <v>56</v>
      </c>
      <c r="B57">
        <v>2246</v>
      </c>
      <c r="C57" s="12" t="str">
        <f>VLOOKUP(B57,'[1]Uneven 26'!$A:$I,7,FALSE)</f>
        <v>F</v>
      </c>
      <c r="D57" s="12" t="str">
        <f>VLOOKUP(B57,'[1]Uneven 26'!$A:$I,5,FALSE)</f>
        <v>Eabha</v>
      </c>
      <c r="E57" s="12" t="str">
        <f>VLOOKUP(B57,'[1]Uneven 26'!$A:$I,6,FALSE)</f>
        <v>MCAULIFFE</v>
      </c>
      <c r="F57" s="12" t="str">
        <f>VLOOKUP(B57,'[1]Uneven 26'!$A:$I,8,FALSE)</f>
        <v>Rathfarnham W.S.A.F. A.C.</v>
      </c>
      <c r="G57" s="12" t="str">
        <f>VLOOKUP(B57,'[1]Uneven 26'!$A:$I,4,FALSE)</f>
        <v>Under 9</v>
      </c>
      <c r="H57" s="8">
        <f t="shared" si="1"/>
        <v>4</v>
      </c>
    </row>
    <row r="58" spans="1:8" x14ac:dyDescent="0.3">
      <c r="A58" s="16">
        <v>57</v>
      </c>
      <c r="B58">
        <v>148</v>
      </c>
      <c r="C58" s="12" t="str">
        <f>VLOOKUP(B58,'[1]Uneven 26'!$A:$I,7,FALSE)</f>
        <v>F</v>
      </c>
      <c r="D58" s="12" t="str">
        <f>VLOOKUP(B58,'[1]Uneven 26'!$A:$I,5,FALSE)</f>
        <v>Ella</v>
      </c>
      <c r="E58" s="12" t="str">
        <f>VLOOKUP(B58,'[1]Uneven 26'!$A:$I,6,FALSE)</f>
        <v>FARRELL</v>
      </c>
      <c r="F58" s="12" t="str">
        <f>VLOOKUP(B58,'[1]Uneven 26'!$A:$I,8,FALSE)</f>
        <v>Clongriffin A.C.</v>
      </c>
      <c r="G58" s="12" t="str">
        <f>VLOOKUP(B58,'[1]Uneven 26'!$A:$I,4,FALSE)</f>
        <v>Under 9</v>
      </c>
      <c r="H58" s="8">
        <f t="shared" si="1"/>
        <v>5</v>
      </c>
    </row>
    <row r="59" spans="1:8" x14ac:dyDescent="0.3">
      <c r="A59" s="11">
        <v>58</v>
      </c>
      <c r="B59">
        <v>2162</v>
      </c>
      <c r="C59" s="12" t="str">
        <f>VLOOKUP(B59,'[1]Uneven 26'!$A:$I,7,FALSE)</f>
        <v>F</v>
      </c>
      <c r="D59" s="12" t="str">
        <f>VLOOKUP(B59,'[1]Uneven 26'!$A:$I,5,FALSE)</f>
        <v>Grace</v>
      </c>
      <c r="E59" s="12" t="str">
        <f>VLOOKUP(B59,'[1]Uneven 26'!$A:$I,6,FALSE)</f>
        <v>O'CONNOR</v>
      </c>
      <c r="F59" s="12" t="str">
        <f>VLOOKUP(B59,'[1]Uneven 26'!$A:$I,8,FALSE)</f>
        <v>Raheny Shamrock A.C.</v>
      </c>
      <c r="G59" s="12" t="str">
        <f>VLOOKUP(B59,'[1]Uneven 26'!$A:$I,4,FALSE)</f>
        <v>Under 9</v>
      </c>
      <c r="H59" s="8">
        <f t="shared" si="1"/>
        <v>3</v>
      </c>
    </row>
    <row r="60" spans="1:8" x14ac:dyDescent="0.3">
      <c r="A60" s="14">
        <v>59</v>
      </c>
      <c r="B60">
        <v>147</v>
      </c>
      <c r="C60" s="12" t="str">
        <f>VLOOKUP(B60,'[1]Uneven 26'!$A:$I,7,FALSE)</f>
        <v>F</v>
      </c>
      <c r="D60" s="12" t="str">
        <f>VLOOKUP(B60,'[1]Uneven 26'!$A:$I,5,FALSE)</f>
        <v>Sia</v>
      </c>
      <c r="E60" s="12" t="str">
        <f>VLOOKUP(B60,'[1]Uneven 26'!$A:$I,6,FALSE)</f>
        <v>BABA-MOUSSA</v>
      </c>
      <c r="F60" s="12" t="str">
        <f>VLOOKUP(B60,'[1]Uneven 26'!$A:$I,8,FALSE)</f>
        <v>Clongriffin A.C.</v>
      </c>
      <c r="G60" s="12" t="str">
        <f>VLOOKUP(B60,'[1]Uneven 26'!$A:$I,4,FALSE)</f>
        <v>Under 9</v>
      </c>
      <c r="H60" s="8">
        <f t="shared" si="1"/>
        <v>5</v>
      </c>
    </row>
    <row r="61" spans="1:8" x14ac:dyDescent="0.3">
      <c r="A61" s="16">
        <v>60</v>
      </c>
      <c r="B61">
        <v>2161</v>
      </c>
      <c r="C61" s="12" t="str">
        <f>VLOOKUP(B61,'[1]Uneven 26'!$A:$I,7,FALSE)</f>
        <v>F</v>
      </c>
      <c r="D61" s="12" t="str">
        <f>VLOOKUP(B61,'[1]Uneven 26'!$A:$I,5,FALSE)</f>
        <v>Rosa</v>
      </c>
      <c r="E61" s="12" t="str">
        <f>VLOOKUP(B61,'[1]Uneven 26'!$A:$I,6,FALSE)</f>
        <v>MCPARTLAND</v>
      </c>
      <c r="F61" s="12" t="str">
        <f>VLOOKUP(B61,'[1]Uneven 26'!$A:$I,8,FALSE)</f>
        <v>Raheny Shamrock A.C.</v>
      </c>
      <c r="G61" s="12" t="str">
        <f>VLOOKUP(B61,'[1]Uneven 26'!$A:$I,4,FALSE)</f>
        <v>Under 9</v>
      </c>
      <c r="H61" s="8">
        <f t="shared" si="1"/>
        <v>3</v>
      </c>
    </row>
    <row r="62" spans="1:8" x14ac:dyDescent="0.3">
      <c r="A62" s="11">
        <v>61</v>
      </c>
      <c r="B62">
        <v>2098</v>
      </c>
      <c r="C62" s="12" t="str">
        <f>VLOOKUP(B62,'[1]Uneven 26'!$A:$I,7,FALSE)</f>
        <v>F</v>
      </c>
      <c r="D62" s="12" t="str">
        <f>VLOOKUP(B62,'[1]Uneven 26'!$A:$I,5,FALSE)</f>
        <v>Ellie</v>
      </c>
      <c r="E62" s="12" t="str">
        <f>VLOOKUP(B62,'[1]Uneven 26'!$A:$I,6,FALSE)</f>
        <v>MCDONNELL</v>
      </c>
      <c r="F62" s="12" t="str">
        <f>VLOOKUP(B62,'[1]Uneven 26'!$A:$I,8,FALSE)</f>
        <v>Mid Sutton A.C.</v>
      </c>
      <c r="G62" s="12" t="str">
        <f>VLOOKUP(B62,'[1]Uneven 26'!$A:$I,4,FALSE)</f>
        <v>Under 9</v>
      </c>
      <c r="H62" s="8">
        <f t="shared" si="1"/>
        <v>4</v>
      </c>
    </row>
    <row r="63" spans="1:8" x14ac:dyDescent="0.3">
      <c r="B63"/>
    </row>
  </sheetData>
  <autoFilter ref="A1:K6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zoomScale="80" zoomScaleNormal="80" workbookViewId="0">
      <selection activeCell="K4" sqref="K4"/>
    </sheetView>
  </sheetViews>
  <sheetFormatPr defaultColWidth="11" defaultRowHeight="15.6" x14ac:dyDescent="0.3"/>
  <cols>
    <col min="1" max="1" width="7.69921875" style="1" customWidth="1"/>
    <col min="2" max="2" width="9.19921875" style="1" hidden="1" customWidth="1"/>
    <col min="3" max="3" width="9.5" style="1" hidden="1" customWidth="1"/>
    <col min="4" max="4" width="19.296875" style="1" customWidth="1"/>
    <col min="5" max="5" width="21.796875" style="1" customWidth="1"/>
    <col min="6" max="6" width="23.59765625" style="1" customWidth="1"/>
    <col min="7" max="7" width="12.59765625" style="1" customWidth="1"/>
    <col min="8" max="8" width="8.5" hidden="1" customWidth="1"/>
    <col min="10" max="10" width="23.199218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2" x14ac:dyDescent="0.3">
      <c r="A2" s="34">
        <v>1</v>
      </c>
      <c r="B2" s="35">
        <v>170</v>
      </c>
      <c r="C2" s="36" t="str">
        <f>VLOOKUP(B2,'[1]Uneven 26'!$A:$I,7,FALSE)</f>
        <v>M</v>
      </c>
      <c r="D2" s="36" t="str">
        <f>VLOOKUP(B2,'[1]Uneven 26'!$A:$I,5,FALSE)</f>
        <v>Leon</v>
      </c>
      <c r="E2" s="36" t="str">
        <f>VLOOKUP(B2,'[1]Uneven 26'!$A:$I,6,FALSE)</f>
        <v>MERRIMAN</v>
      </c>
      <c r="F2" s="36" t="str">
        <f>VLOOKUP(B2,'[1]Uneven 26'!$A:$I,8,FALSE)</f>
        <v>Clongriffin A.C.</v>
      </c>
      <c r="G2" s="36" t="str">
        <f>VLOOKUP(B2,'[1]Uneven 26'!$A:$I,4,FALSE)</f>
        <v>Under 9</v>
      </c>
      <c r="H2" s="43">
        <f t="shared" ref="H2:H33" si="0">COUNTIF(F:F, F2)</f>
        <v>8</v>
      </c>
      <c r="J2" s="31" t="str" cm="1">
        <f t="array" ref="J2:J17">_xlfn.UNIQUE(F2:F91)</f>
        <v>Clongriffin A.C.</v>
      </c>
      <c r="K2" s="31" cm="1">
        <f t="array" ref="K2">IF(COUNTIF($F$2:$F$91, J2) &gt;= 4, SUM(SMALL(IF($F$2:$F$91=J2, $A$2:$A$91), {1,2,3,4})), "No Team")</f>
        <v>106</v>
      </c>
      <c r="L2" s="30"/>
    </row>
    <row r="3" spans="1:12" x14ac:dyDescent="0.3">
      <c r="A3" s="37">
        <v>2</v>
      </c>
      <c r="B3" s="35">
        <v>56</v>
      </c>
      <c r="C3" s="36" t="str">
        <f>VLOOKUP(B3,'[1]Uneven 26'!$A:$I,7,FALSE)</f>
        <v>M</v>
      </c>
      <c r="D3" s="36" t="str">
        <f>VLOOKUP(B3,'[1]Uneven 26'!$A:$I,5,FALSE)</f>
        <v>Toby</v>
      </c>
      <c r="E3" s="36" t="str">
        <f>VLOOKUP(B3,'[1]Uneven 26'!$A:$I,6,FALSE)</f>
        <v>HORGAN</v>
      </c>
      <c r="F3" s="36" t="str">
        <f>VLOOKUP(B3,'[1]Uneven 26'!$A:$I,8,FALSE)</f>
        <v>Blackrock (Dublin) A.C.</v>
      </c>
      <c r="G3" s="36" t="str">
        <f>VLOOKUP(B3,'[1]Uneven 26'!$A:$I,4,FALSE)</f>
        <v>Under 9</v>
      </c>
      <c r="H3" s="49">
        <f t="shared" si="0"/>
        <v>15</v>
      </c>
      <c r="J3" s="42" t="str">
        <v>Blackrock (Dublin) A.C.</v>
      </c>
      <c r="K3" s="41" cm="1">
        <f t="array" ref="K3">IF(COUNTIF($F$2:$F$91, J3) &gt;= 4, SUM(SMALL(IF($F$2:$F$91=J3, $A$2:$A$91), {1,2,3,4})), "No Team")</f>
        <v>48</v>
      </c>
      <c r="L3" s="42" t="s">
        <v>12</v>
      </c>
    </row>
    <row r="4" spans="1:12" x14ac:dyDescent="0.3">
      <c r="A4" s="34">
        <v>3</v>
      </c>
      <c r="B4" s="35">
        <v>1883</v>
      </c>
      <c r="C4" s="36" t="str">
        <f>VLOOKUP(B4,'[1]Uneven 26'!$A:$I,7,FALSE)</f>
        <v>M</v>
      </c>
      <c r="D4" s="40" t="str">
        <f>VLOOKUP(B4,'[1]Uneven 26'!$A:$I,5,FALSE)</f>
        <v>Alex</v>
      </c>
      <c r="E4" s="40" t="str">
        <f>VLOOKUP(B4,'[1]Uneven 26'!$A:$I,6,FALSE)</f>
        <v>O'BRIEN</v>
      </c>
      <c r="F4" s="36" t="str">
        <f>VLOOKUP(B4,'[1]Uneven 26'!$A:$I,8,FALSE)</f>
        <v>Dundrum South Dublin A.C.</v>
      </c>
      <c r="G4" s="36" t="str">
        <f>VLOOKUP(B4,'[1]Uneven 26'!$A:$I,4,FALSE)</f>
        <v>Under 9</v>
      </c>
      <c r="H4" s="43">
        <f t="shared" si="0"/>
        <v>12</v>
      </c>
      <c r="J4" s="57" t="str">
        <v>Dundrum South Dublin A.C.</v>
      </c>
      <c r="K4" s="41" cm="1">
        <f t="array" ref="K4">IF(COUNTIF($F$2:$F$91, J4) &gt;= 4, SUM(SMALL(IF($F$2:$F$91=J4, $A$2:$A$91), {1,2,3,4})), "No Team")</f>
        <v>33</v>
      </c>
      <c r="L4" s="42" t="s">
        <v>11</v>
      </c>
    </row>
    <row r="5" spans="1:12" x14ac:dyDescent="0.3">
      <c r="A5" s="37">
        <v>4</v>
      </c>
      <c r="B5" s="35">
        <v>2062</v>
      </c>
      <c r="C5" s="36" t="str">
        <f>VLOOKUP(B5,'[1]Uneven 26'!$A:$I,7,FALSE)</f>
        <v>M</v>
      </c>
      <c r="D5" s="36" t="str">
        <f>VLOOKUP(B5,'[1]Uneven 26'!$A:$I,5,FALSE)</f>
        <v>Richard</v>
      </c>
      <c r="E5" s="36" t="str">
        <f>VLOOKUP(B5,'[1]Uneven 26'!$A:$I,6,FALSE)</f>
        <v>HOWLIN</v>
      </c>
      <c r="F5" s="36" t="str">
        <f>VLOOKUP(B5,'[1]Uneven 26'!$A:$I,8,FALSE)</f>
        <v>Metro/St. Brigids A.C.</v>
      </c>
      <c r="G5" s="36" t="str">
        <f>VLOOKUP(B5,'[1]Uneven 26'!$A:$I,4,FALSE)</f>
        <v>Under 9</v>
      </c>
      <c r="H5" s="49">
        <f t="shared" si="0"/>
        <v>10</v>
      </c>
      <c r="J5" s="42" t="str">
        <v>Metro/St. Brigids A.C.</v>
      </c>
      <c r="K5" s="41" cm="1">
        <f t="array" ref="K5">IF(COUNTIF($F$2:$F$91, J5) &gt;= 4, SUM(SMALL(IF($F$2:$F$91=J5, $A$2:$A$91), {1,2,3,4})), "No Team")</f>
        <v>72</v>
      </c>
      <c r="L5" s="42" t="s">
        <v>14</v>
      </c>
    </row>
    <row r="6" spans="1:12" x14ac:dyDescent="0.3">
      <c r="A6" s="34">
        <v>5</v>
      </c>
      <c r="B6" s="35">
        <v>1882</v>
      </c>
      <c r="C6" s="36" t="str">
        <f>VLOOKUP(B6,'[1]Uneven 26'!$A:$I,7,FALSE)</f>
        <v>M</v>
      </c>
      <c r="D6" s="40" t="str">
        <f>VLOOKUP(B6,'[1]Uneven 26'!$A:$I,5,FALSE)</f>
        <v>Áedán</v>
      </c>
      <c r="E6" s="40" t="str">
        <f>VLOOKUP(B6,'[1]Uneven 26'!$A:$I,6,FALSE)</f>
        <v>Ó CATHLáIN</v>
      </c>
      <c r="F6" s="36" t="str">
        <f>VLOOKUP(B6,'[1]Uneven 26'!$A:$I,8,FALSE)</f>
        <v>Dundrum South Dublin A.C.</v>
      </c>
      <c r="G6" s="36" t="str">
        <f>VLOOKUP(B6,'[1]Uneven 26'!$A:$I,4,FALSE)</f>
        <v>Under 9</v>
      </c>
      <c r="H6" s="43">
        <f t="shared" si="0"/>
        <v>12</v>
      </c>
      <c r="J6" s="30" t="str">
        <v>Lusk A.C.</v>
      </c>
      <c r="K6" s="31" t="str" cm="1">
        <f t="array" ref="K6">IF(COUNTIF($F$2:$F$91, J6) &gt;= 4, SUM(SMALL(IF($F$2:$F$91=J6, $A$2:$A$91), {1,2,3,4})), "No Team")</f>
        <v>No Team</v>
      </c>
      <c r="L6" s="30"/>
    </row>
    <row r="7" spans="1:12" x14ac:dyDescent="0.3">
      <c r="A7" s="37">
        <v>6</v>
      </c>
      <c r="B7" s="35">
        <v>58</v>
      </c>
      <c r="C7" s="36" t="str">
        <f>VLOOKUP(B7,'[1]Uneven 26'!$A:$I,7,FALSE)</f>
        <v>M</v>
      </c>
      <c r="D7" s="36" t="str">
        <f>VLOOKUP(B7,'[1]Uneven 26'!$A:$I,5,FALSE)</f>
        <v>Noah</v>
      </c>
      <c r="E7" s="36" t="str">
        <f>VLOOKUP(B7,'[1]Uneven 26'!$A:$I,6,FALSE)</f>
        <v>HUNT</v>
      </c>
      <c r="F7" s="36" t="str">
        <f>VLOOKUP(B7,'[1]Uneven 26'!$A:$I,8,FALSE)</f>
        <v>Blackrock (Dublin) A.C.</v>
      </c>
      <c r="G7" s="36" t="str">
        <f>VLOOKUP(B7,'[1]Uneven 26'!$A:$I,4,FALSE)</f>
        <v>Under 9</v>
      </c>
      <c r="H7" s="49">
        <f t="shared" si="0"/>
        <v>15</v>
      </c>
      <c r="J7" s="30" t="str">
        <v>Brothers Pearse A.C.</v>
      </c>
      <c r="K7" s="31" t="str" cm="1">
        <f t="array" ref="K7">IF(COUNTIF($F$2:$F$91, J7) &gt;= 4, SUM(SMALL(IF($F$2:$F$91=J7, $A$2:$A$91), {1,2,3,4})), "No Team")</f>
        <v>No Team</v>
      </c>
      <c r="L7" s="30"/>
    </row>
    <row r="8" spans="1:12" x14ac:dyDescent="0.3">
      <c r="A8" s="34">
        <v>7</v>
      </c>
      <c r="B8" s="35">
        <v>2003</v>
      </c>
      <c r="C8" s="36" t="str">
        <f>VLOOKUP(B8,'[1]Uneven 26'!$A:$I,7,FALSE)</f>
        <v>M</v>
      </c>
      <c r="D8" s="36" t="str">
        <f>VLOOKUP(B8,'[1]Uneven 26'!$A:$I,5,FALSE)</f>
        <v>Fletcher</v>
      </c>
      <c r="E8" s="36" t="str">
        <f>VLOOKUP(B8,'[1]Uneven 26'!$A:$I,6,FALSE)</f>
        <v>JOHNSON</v>
      </c>
      <c r="F8" s="36" t="str">
        <f>VLOOKUP(B8,'[1]Uneven 26'!$A:$I,8,FALSE)</f>
        <v>Lusk A.C.</v>
      </c>
      <c r="G8" s="36" t="str">
        <f>VLOOKUP(B8,'[1]Uneven 26'!$A:$I,4,FALSE)</f>
        <v>Under 9</v>
      </c>
      <c r="H8" s="43">
        <f t="shared" si="0"/>
        <v>2</v>
      </c>
      <c r="J8" s="30" t="str">
        <v>Lucan Harriers A.C.</v>
      </c>
      <c r="K8" s="31" cm="1">
        <f t="array" ref="K8">IF(COUNTIF($F$2:$F$91, J8) &gt;= 4, SUM(SMALL(IF($F$2:$F$91=J8, $A$2:$A$91), {1,2,3,4})), "No Team")</f>
        <v>105</v>
      </c>
      <c r="L8" s="30"/>
    </row>
    <row r="9" spans="1:12" x14ac:dyDescent="0.3">
      <c r="A9" s="37">
        <v>8</v>
      </c>
      <c r="B9" s="35">
        <v>92</v>
      </c>
      <c r="C9" s="36" t="str">
        <f>VLOOKUP(B9,'[1]Uneven 26'!$A:$I,7,FALSE)</f>
        <v>M</v>
      </c>
      <c r="D9" s="36" t="str">
        <f>VLOOKUP(B9,'[1]Uneven 26'!$A:$I,5,FALSE)</f>
        <v>Aaron</v>
      </c>
      <c r="E9" s="36" t="str">
        <f>VLOOKUP(B9,'[1]Uneven 26'!$A:$I,6,FALSE)</f>
        <v>O'NEILL</v>
      </c>
      <c r="F9" s="36" t="str">
        <f>VLOOKUP(B9,'[1]Uneven 26'!$A:$I,8,FALSE)</f>
        <v>Brothers Pearse A.C.</v>
      </c>
      <c r="G9" s="36" t="str">
        <f>VLOOKUP(B9,'[1]Uneven 26'!$A:$I,4,FALSE)</f>
        <v>Under 8</v>
      </c>
      <c r="H9" s="49">
        <f t="shared" si="0"/>
        <v>2</v>
      </c>
      <c r="J9" s="42" t="str">
        <v>Skerries A.C.</v>
      </c>
      <c r="K9" s="41" cm="1">
        <f t="array" ref="K9">IF(COUNTIF($F$2:$F$91, J9) &gt;= 4, SUM(SMALL(IF($F$2:$F$91=J9, $A$2:$A$91), {1,2,3,4})), "No Team")</f>
        <v>71</v>
      </c>
      <c r="L9" s="42" t="s">
        <v>13</v>
      </c>
    </row>
    <row r="10" spans="1:12" x14ac:dyDescent="0.3">
      <c r="A10" s="34">
        <v>9</v>
      </c>
      <c r="B10" s="35">
        <v>1878</v>
      </c>
      <c r="C10" s="36" t="str">
        <f>VLOOKUP(B10,'[1]Uneven 26'!$A:$I,7,FALSE)</f>
        <v>M</v>
      </c>
      <c r="D10" s="40" t="str">
        <f>VLOOKUP(B10,'[1]Uneven 26'!$A:$I,5,FALSE)</f>
        <v>Lucas</v>
      </c>
      <c r="E10" s="40" t="str">
        <f>VLOOKUP(B10,'[1]Uneven 26'!$A:$I,6,FALSE)</f>
        <v>COOKE</v>
      </c>
      <c r="F10" s="36" t="str">
        <f>VLOOKUP(B10,'[1]Uneven 26'!$A:$I,8,FALSE)</f>
        <v>Dundrum South Dublin A.C.</v>
      </c>
      <c r="G10" s="36" t="str">
        <f>VLOOKUP(B10,'[1]Uneven 26'!$A:$I,4,FALSE)</f>
        <v>Under 9</v>
      </c>
      <c r="H10" s="43">
        <f t="shared" si="0"/>
        <v>12</v>
      </c>
      <c r="J10" s="30" t="str">
        <v>Cabinteely A.C.</v>
      </c>
      <c r="K10" s="31" cm="1">
        <f t="array" ref="K10">IF(COUNTIF($F$2:$F$91, J10) &gt;= 4, SUM(SMALL(IF($F$2:$F$91=J10, $A$2:$A$91), {1,2,3,4})), "No Team")</f>
        <v>89</v>
      </c>
      <c r="L10" s="30"/>
    </row>
    <row r="11" spans="1:12" x14ac:dyDescent="0.3">
      <c r="A11" s="37">
        <v>10</v>
      </c>
      <c r="B11" s="35">
        <v>1962</v>
      </c>
      <c r="C11" s="36" t="str">
        <f>VLOOKUP(B11,'[1]Uneven 26'!$A:$I,7,FALSE)</f>
        <v>M</v>
      </c>
      <c r="D11" s="36" t="str">
        <f>VLOOKUP(B11,'[1]Uneven 26'!$A:$I,5,FALSE)</f>
        <v>Jack</v>
      </c>
      <c r="E11" s="36" t="str">
        <f>VLOOKUP(B11,'[1]Uneven 26'!$A:$I,6,FALSE)</f>
        <v>ABBOTT</v>
      </c>
      <c r="F11" s="36" t="str">
        <f>VLOOKUP(B11,'[1]Uneven 26'!$A:$I,8,FALSE)</f>
        <v>Lucan Harriers A.C.</v>
      </c>
      <c r="G11" s="36" t="str">
        <f>VLOOKUP(B11,'[1]Uneven 26'!$A:$I,4,FALSE)</f>
        <v>Under 9</v>
      </c>
      <c r="H11" s="49">
        <f t="shared" si="0"/>
        <v>9</v>
      </c>
      <c r="J11" s="30" t="str">
        <v>Rathfarnham W.S.A.F. A.C.</v>
      </c>
      <c r="K11" s="31" t="str" cm="1">
        <f t="array" ref="K11">IF(COUNTIF($F$2:$F$91, J11) &gt;= 4, SUM(SMALL(IF($F$2:$F$91=J11, $A$2:$A$91), {1,2,3,4})), "No Team")</f>
        <v>No Team</v>
      </c>
      <c r="L11" s="30"/>
    </row>
    <row r="12" spans="1:12" x14ac:dyDescent="0.3">
      <c r="A12" s="34">
        <v>11</v>
      </c>
      <c r="B12" s="35">
        <v>2314</v>
      </c>
      <c r="C12" s="36" t="str">
        <f>VLOOKUP(B12,'[1]Uneven 26'!$A:$I,7,FALSE)</f>
        <v>M</v>
      </c>
      <c r="D12" s="36" t="str">
        <f>VLOOKUP(B12,'[1]Uneven 26'!$A:$I,5,FALSE)</f>
        <v>Eamon</v>
      </c>
      <c r="E12" s="36" t="str">
        <f>VLOOKUP(B12,'[1]Uneven 26'!$A:$I,6,FALSE)</f>
        <v>OXLEY</v>
      </c>
      <c r="F12" s="36" t="str">
        <f>VLOOKUP(B12,'[1]Uneven 26'!$A:$I,8,FALSE)</f>
        <v>Skerries A.C.</v>
      </c>
      <c r="G12" s="36" t="str">
        <f>VLOOKUP(B12,'[1]Uneven 26'!$A:$I,4,FALSE)</f>
        <v>Under 9</v>
      </c>
      <c r="H12" s="43">
        <f t="shared" si="0"/>
        <v>4</v>
      </c>
      <c r="J12" s="30" t="str">
        <v>Crusaders A.C.</v>
      </c>
      <c r="K12" s="31" t="str" cm="1">
        <f t="array" ref="K12">IF(COUNTIF($F$2:$F$91, J12) &gt;= 4, SUM(SMALL(IF($F$2:$F$91=J12, $A$2:$A$91), {1,2,3,4})), "No Team")</f>
        <v>No Team</v>
      </c>
      <c r="L12" s="30"/>
    </row>
    <row r="13" spans="1:12" x14ac:dyDescent="0.3">
      <c r="A13" s="37">
        <v>12</v>
      </c>
      <c r="B13" s="35">
        <v>2312</v>
      </c>
      <c r="C13" s="36" t="str">
        <f>VLOOKUP(B13,'[1]Uneven 26'!$A:$I,7,FALSE)</f>
        <v>M</v>
      </c>
      <c r="D13" s="36" t="str">
        <f>VLOOKUP(B13,'[1]Uneven 26'!$A:$I,5,FALSE)</f>
        <v>Oscar</v>
      </c>
      <c r="E13" s="36" t="str">
        <f>VLOOKUP(B13,'[1]Uneven 26'!$A:$I,6,FALSE)</f>
        <v>MCGOVERN</v>
      </c>
      <c r="F13" s="36" t="str">
        <f>VLOOKUP(B13,'[1]Uneven 26'!$A:$I,8,FALSE)</f>
        <v>Skerries A.C.</v>
      </c>
      <c r="G13" s="36" t="str">
        <f>VLOOKUP(B13,'[1]Uneven 26'!$A:$I,4,FALSE)</f>
        <v>Under 9</v>
      </c>
      <c r="H13" s="49">
        <f t="shared" si="0"/>
        <v>4</v>
      </c>
      <c r="J13" s="30" t="str">
        <v>Raheny Shamrock A.C.</v>
      </c>
      <c r="K13" s="31" cm="1">
        <f t="array" ref="K13">IF(COUNTIF($F$2:$F$91, J13) &gt;= 4, SUM(SMALL(IF($F$2:$F$91=J13, $A$2:$A$91), {1,2,3,4})), "No Team")</f>
        <v>204</v>
      </c>
      <c r="L13" s="30"/>
    </row>
    <row r="14" spans="1:12" x14ac:dyDescent="0.3">
      <c r="A14" s="11">
        <v>13</v>
      </c>
      <c r="B14">
        <v>2066</v>
      </c>
      <c r="C14" s="12" t="str">
        <f>VLOOKUP(B14,'[1]Uneven 26'!$A:$I,7,FALSE)</f>
        <v>M</v>
      </c>
      <c r="D14" s="12" t="str">
        <f>VLOOKUP(B14,'[1]Uneven 26'!$A:$I,5,FALSE)</f>
        <v>Roger</v>
      </c>
      <c r="E14" s="12" t="str">
        <f>VLOOKUP(B14,'[1]Uneven 26'!$A:$I,6,FALSE)</f>
        <v>NEYLON</v>
      </c>
      <c r="F14" s="12" t="str">
        <f>VLOOKUP(B14,'[1]Uneven 26'!$A:$I,8,FALSE)</f>
        <v>Metro/St. Brigids A.C.</v>
      </c>
      <c r="G14" s="12" t="str">
        <f>VLOOKUP(B14,'[1]Uneven 26'!$A:$I,4,FALSE)</f>
        <v>Under 9</v>
      </c>
      <c r="H14" s="13">
        <f t="shared" si="0"/>
        <v>10</v>
      </c>
      <c r="J14" s="30" t="str">
        <v>Templeogue A.C.</v>
      </c>
      <c r="K14" s="31" t="str" cm="1">
        <f t="array" ref="K14">IF(COUNTIF($F$2:$F$91, J14) &gt;= 4, SUM(SMALL(IF($F$2:$F$91=J14, $A$2:$A$91), {1,2,3,4})), "No Team")</f>
        <v>No Team</v>
      </c>
      <c r="L14" s="30"/>
    </row>
    <row r="15" spans="1:12" x14ac:dyDescent="0.3">
      <c r="A15" s="14">
        <v>14</v>
      </c>
      <c r="B15">
        <v>118</v>
      </c>
      <c r="C15" s="12" t="str">
        <f>VLOOKUP(B15,'[1]Uneven 26'!$A:$I,7,FALSE)</f>
        <v>M</v>
      </c>
      <c r="D15" s="12" t="str">
        <f>VLOOKUP(B15,'[1]Uneven 26'!$A:$I,5,FALSE)</f>
        <v>Jack</v>
      </c>
      <c r="E15" s="12" t="str">
        <f>VLOOKUP(B15,'[1]Uneven 26'!$A:$I,6,FALSE)</f>
        <v>LARKIN</v>
      </c>
      <c r="F15" s="12" t="str">
        <f>VLOOKUP(B15,'[1]Uneven 26'!$A:$I,8,FALSE)</f>
        <v>Cabinteely A.C.</v>
      </c>
      <c r="G15" s="12" t="str">
        <f>VLOOKUP(B15,'[1]Uneven 26'!$A:$I,4,FALSE)</f>
        <v>Under 9</v>
      </c>
      <c r="H15" s="15">
        <f t="shared" si="0"/>
        <v>11</v>
      </c>
      <c r="J15" s="30" t="str">
        <v>Marino A.C.</v>
      </c>
      <c r="K15" s="31" t="str" cm="1">
        <f t="array" ref="K15">IF(COUNTIF($F$2:$F$91, J15) &gt;= 4, SUM(SMALL(IF($F$2:$F$91=J15, $A$2:$A$91), {1,2,3,4})), "No Team")</f>
        <v>No Team</v>
      </c>
      <c r="L15" s="30"/>
    </row>
    <row r="16" spans="1:12" x14ac:dyDescent="0.3">
      <c r="A16" s="11">
        <v>15</v>
      </c>
      <c r="B16">
        <v>2311</v>
      </c>
      <c r="C16" s="12" t="str">
        <f>VLOOKUP(B16,'[1]Uneven 26'!$A:$I,7,FALSE)</f>
        <v>M</v>
      </c>
      <c r="D16" s="12" t="str">
        <f>VLOOKUP(B16,'[1]Uneven 26'!$A:$I,5,FALSE)</f>
        <v>Charlie</v>
      </c>
      <c r="E16" s="12" t="str">
        <f>VLOOKUP(B16,'[1]Uneven 26'!$A:$I,6,FALSE)</f>
        <v>DALY</v>
      </c>
      <c r="F16" s="12" t="str">
        <f>VLOOKUP(B16,'[1]Uneven 26'!$A:$I,8,FALSE)</f>
        <v>Skerries A.C.</v>
      </c>
      <c r="G16" s="12" t="str">
        <f>VLOOKUP(B16,'[1]Uneven 26'!$A:$I,4,FALSE)</f>
        <v>Under 9</v>
      </c>
      <c r="H16" s="13">
        <f t="shared" si="0"/>
        <v>4</v>
      </c>
      <c r="J16" s="30" t="str">
        <v>Mid Sutton A.C.</v>
      </c>
      <c r="K16" s="31" cm="1">
        <f t="array" ref="K16">IF(COUNTIF($F$2:$F$91, J16) &gt;= 4, SUM(SMALL(IF($F$2:$F$91=J16, $A$2:$A$91), {1,2,3,4})), "No Team")</f>
        <v>326</v>
      </c>
      <c r="L16" s="30"/>
    </row>
    <row r="17" spans="1:12" x14ac:dyDescent="0.3">
      <c r="A17" s="51">
        <v>16</v>
      </c>
      <c r="B17" s="39">
        <v>1876</v>
      </c>
      <c r="C17" s="40" t="str">
        <f>VLOOKUP(B17,'[1]Uneven 26'!$A:$I,7,FALSE)</f>
        <v>M</v>
      </c>
      <c r="D17" s="40" t="str">
        <f>VLOOKUP(B17,'[1]Uneven 26'!$A:$I,5,FALSE)</f>
        <v>James</v>
      </c>
      <c r="E17" s="40" t="str">
        <f>VLOOKUP(B17,'[1]Uneven 26'!$A:$I,6,FALSE)</f>
        <v>BYRNE</v>
      </c>
      <c r="F17" s="40" t="str">
        <f>VLOOKUP(B17,'[1]Uneven 26'!$A:$I,8,FALSE)</f>
        <v>Dundrum South Dublin A.C.</v>
      </c>
      <c r="G17" s="40" t="str">
        <f>VLOOKUP(B17,'[1]Uneven 26'!$A:$I,4,FALSE)</f>
        <v>Under 9</v>
      </c>
      <c r="H17" s="55">
        <f t="shared" si="0"/>
        <v>12</v>
      </c>
      <c r="J17" s="30" t="str">
        <v>Balbriggan and District A.C.</v>
      </c>
      <c r="K17" s="31" t="str" cm="1">
        <f t="array" ref="K17">IF(COUNTIF($F$2:$F$91, J17) &gt;= 4, SUM(SMALL(IF($F$2:$F$91=J17, $A$2:$A$91), {1,2,3,4})), "No Team")</f>
        <v>No Team</v>
      </c>
      <c r="L17" s="30"/>
    </row>
    <row r="18" spans="1:12" x14ac:dyDescent="0.3">
      <c r="A18" s="11">
        <v>17</v>
      </c>
      <c r="B18">
        <v>171</v>
      </c>
      <c r="C18" s="12" t="str">
        <f>VLOOKUP(B18,'[1]Uneven 26'!$A:$I,7,FALSE)</f>
        <v>M</v>
      </c>
      <c r="D18" s="12" t="str">
        <f>VLOOKUP(B18,'[1]Uneven 26'!$A:$I,5,FALSE)</f>
        <v>Harry</v>
      </c>
      <c r="E18" s="12" t="str">
        <f>VLOOKUP(B18,'[1]Uneven 26'!$A:$I,6,FALSE)</f>
        <v>MORRIS</v>
      </c>
      <c r="F18" s="12" t="str">
        <f>VLOOKUP(B18,'[1]Uneven 26'!$A:$I,8,FALSE)</f>
        <v>Clongriffin A.C.</v>
      </c>
      <c r="G18" s="12" t="str">
        <f>VLOOKUP(B18,'[1]Uneven 26'!$A:$I,4,FALSE)</f>
        <v>Under 9</v>
      </c>
      <c r="H18" s="13">
        <f t="shared" si="0"/>
        <v>8</v>
      </c>
      <c r="J18" s="29"/>
      <c r="K18" s="28"/>
    </row>
    <row r="19" spans="1:12" x14ac:dyDescent="0.3">
      <c r="A19" s="14">
        <v>18</v>
      </c>
      <c r="B19">
        <v>61</v>
      </c>
      <c r="C19" s="12" t="str">
        <f>VLOOKUP(B19,'[1]Uneven 26'!$A:$I,7,FALSE)</f>
        <v>M</v>
      </c>
      <c r="D19" s="12" t="str">
        <f>VLOOKUP(B19,'[1]Uneven 26'!$A:$I,5,FALSE)</f>
        <v>Scott</v>
      </c>
      <c r="E19" s="12" t="str">
        <f>VLOOKUP(B19,'[1]Uneven 26'!$A:$I,6,FALSE)</f>
        <v>MULVILLE</v>
      </c>
      <c r="F19" s="12" t="str">
        <f>VLOOKUP(B19,'[1]Uneven 26'!$A:$I,8,FALSE)</f>
        <v>Blackrock (Dublin) A.C.</v>
      </c>
      <c r="G19" s="12" t="str">
        <f>VLOOKUP(B19,'[1]Uneven 26'!$A:$I,4,FALSE)</f>
        <v>Under 9</v>
      </c>
      <c r="H19" s="15">
        <f t="shared" si="0"/>
        <v>15</v>
      </c>
      <c r="J19" s="29"/>
      <c r="K19" s="28"/>
    </row>
    <row r="20" spans="1:12" x14ac:dyDescent="0.3">
      <c r="A20" s="11">
        <v>19</v>
      </c>
      <c r="B20">
        <v>2067</v>
      </c>
      <c r="C20" s="12" t="str">
        <f>VLOOKUP(B20,'[1]Uneven 26'!$A:$I,7,FALSE)</f>
        <v>M</v>
      </c>
      <c r="D20" s="12" t="str">
        <f>VLOOKUP(B20,'[1]Uneven 26'!$A:$I,5,FALSE)</f>
        <v>Patrick</v>
      </c>
      <c r="E20" s="12" t="str">
        <f>VLOOKUP(B20,'[1]Uneven 26'!$A:$I,6,FALSE)</f>
        <v>PHELAN</v>
      </c>
      <c r="F20" s="12" t="str">
        <f>VLOOKUP(B20,'[1]Uneven 26'!$A:$I,8,FALSE)</f>
        <v>Metro/St. Brigids A.C.</v>
      </c>
      <c r="G20" s="12" t="str">
        <f>VLOOKUP(B20,'[1]Uneven 26'!$A:$I,4,FALSE)</f>
        <v>Under 9</v>
      </c>
      <c r="H20" s="13">
        <f t="shared" si="0"/>
        <v>10</v>
      </c>
      <c r="J20" s="29"/>
      <c r="K20" s="28"/>
    </row>
    <row r="21" spans="1:12" x14ac:dyDescent="0.3">
      <c r="A21" s="14">
        <v>20</v>
      </c>
      <c r="B21">
        <v>2279</v>
      </c>
      <c r="C21" s="12" t="str">
        <f>VLOOKUP(B21,'[1]Uneven 26'!$A:$I,7,FALSE)</f>
        <v>M</v>
      </c>
      <c r="D21" s="12" t="str">
        <f>VLOOKUP(B21,'[1]Uneven 26'!$A:$I,5,FALSE)</f>
        <v>Robin</v>
      </c>
      <c r="E21" s="12" t="str">
        <f>VLOOKUP(B21,'[1]Uneven 26'!$A:$I,6,FALSE)</f>
        <v>LOUBATIERE</v>
      </c>
      <c r="F21" s="12" t="str">
        <f>VLOOKUP(B21,'[1]Uneven 26'!$A:$I,8,FALSE)</f>
        <v>Rathfarnham W.S.A.F. A.C.</v>
      </c>
      <c r="G21" s="12" t="str">
        <f>VLOOKUP(B21,'[1]Uneven 26'!$A:$I,4,FALSE)</f>
        <v>Under 9</v>
      </c>
      <c r="H21" s="15">
        <f t="shared" si="0"/>
        <v>3</v>
      </c>
    </row>
    <row r="22" spans="1:12" x14ac:dyDescent="0.3">
      <c r="A22" s="11">
        <v>21</v>
      </c>
      <c r="B22">
        <v>113</v>
      </c>
      <c r="C22" s="12" t="str">
        <f>VLOOKUP(B22,'[1]Uneven 26'!$A:$I,7,FALSE)</f>
        <v>M</v>
      </c>
      <c r="D22" s="12" t="str">
        <f>VLOOKUP(B22,'[1]Uneven 26'!$A:$I,5,FALSE)</f>
        <v>Dylan</v>
      </c>
      <c r="E22" s="12" t="str">
        <f>VLOOKUP(B22,'[1]Uneven 26'!$A:$I,6,FALSE)</f>
        <v>CRUISE</v>
      </c>
      <c r="F22" s="12" t="str">
        <f>VLOOKUP(B22,'[1]Uneven 26'!$A:$I,8,FALSE)</f>
        <v>Cabinteely A.C.</v>
      </c>
      <c r="G22" s="12" t="str">
        <f>VLOOKUP(B22,'[1]Uneven 26'!$A:$I,4,FALSE)</f>
        <v>Under 9</v>
      </c>
      <c r="H22" s="13">
        <f t="shared" si="0"/>
        <v>11</v>
      </c>
    </row>
    <row r="23" spans="1:12" x14ac:dyDescent="0.3">
      <c r="A23" s="14">
        <v>22</v>
      </c>
      <c r="B23">
        <v>55</v>
      </c>
      <c r="C23" s="12" t="str">
        <f>VLOOKUP(B23,'[1]Uneven 26'!$A:$I,7,FALSE)</f>
        <v>M</v>
      </c>
      <c r="D23" s="12" t="str">
        <f>VLOOKUP(B23,'[1]Uneven 26'!$A:$I,5,FALSE)</f>
        <v>Joshua</v>
      </c>
      <c r="E23" s="12" t="str">
        <f>VLOOKUP(B23,'[1]Uneven 26'!$A:$I,6,FALSE)</f>
        <v>GRANT</v>
      </c>
      <c r="F23" s="12" t="str">
        <f>VLOOKUP(B23,'[1]Uneven 26'!$A:$I,8,FALSE)</f>
        <v>Blackrock (Dublin) A.C.</v>
      </c>
      <c r="G23" s="12" t="str">
        <f>VLOOKUP(B23,'[1]Uneven 26'!$A:$I,4,FALSE)</f>
        <v>Under 9</v>
      </c>
      <c r="H23" s="15">
        <f t="shared" si="0"/>
        <v>15</v>
      </c>
    </row>
    <row r="24" spans="1:12" x14ac:dyDescent="0.3">
      <c r="A24" s="11">
        <v>23</v>
      </c>
      <c r="B24">
        <v>1967</v>
      </c>
      <c r="C24" s="12" t="str">
        <f>VLOOKUP(B24,'[1]Uneven 26'!$A:$I,7,FALSE)</f>
        <v>M</v>
      </c>
      <c r="D24" s="12" t="str">
        <f>VLOOKUP(B24,'[1]Uneven 26'!$A:$I,5,FALSE)</f>
        <v>Tom</v>
      </c>
      <c r="E24" s="12" t="str">
        <f>VLOOKUP(B24,'[1]Uneven 26'!$A:$I,6,FALSE)</f>
        <v>HIGGINS PORTET</v>
      </c>
      <c r="F24" s="12" t="str">
        <f>VLOOKUP(B24,'[1]Uneven 26'!$A:$I,8,FALSE)</f>
        <v>Lucan Harriers A.C.</v>
      </c>
      <c r="G24" s="12" t="str">
        <f>VLOOKUP(B24,'[1]Uneven 26'!$A:$I,4,FALSE)</f>
        <v>Under 9</v>
      </c>
      <c r="H24" s="13">
        <f t="shared" si="0"/>
        <v>9</v>
      </c>
    </row>
    <row r="25" spans="1:12" x14ac:dyDescent="0.3">
      <c r="A25" s="14">
        <v>24</v>
      </c>
      <c r="B25">
        <v>1729</v>
      </c>
      <c r="C25" s="12" t="str">
        <f>VLOOKUP(B25,'[1]Uneven 26'!$A:$I,7,FALSE)</f>
        <v>M</v>
      </c>
      <c r="D25" s="12" t="str">
        <f>VLOOKUP(B25,'[1]Uneven 26'!$A:$I,5,FALSE)</f>
        <v>Christopher</v>
      </c>
      <c r="E25" s="12" t="str">
        <f>VLOOKUP(B25,'[1]Uneven 26'!$A:$I,6,FALSE)</f>
        <v>BEDDY</v>
      </c>
      <c r="F25" s="12" t="str">
        <f>VLOOKUP(B25,'[1]Uneven 26'!$A:$I,8,FALSE)</f>
        <v>Crusaders A.C.</v>
      </c>
      <c r="G25" s="12" t="str">
        <f>VLOOKUP(B25,'[1]Uneven 26'!$A:$I,4,FALSE)</f>
        <v>Under 9</v>
      </c>
      <c r="H25" s="15">
        <f t="shared" si="0"/>
        <v>1</v>
      </c>
    </row>
    <row r="26" spans="1:12" x14ac:dyDescent="0.3">
      <c r="A26" s="11">
        <v>25</v>
      </c>
      <c r="B26">
        <v>115</v>
      </c>
      <c r="C26" s="12" t="str">
        <f>VLOOKUP(B26,'[1]Uneven 26'!$A:$I,7,FALSE)</f>
        <v>M</v>
      </c>
      <c r="D26" s="12" t="str">
        <f>VLOOKUP(B26,'[1]Uneven 26'!$A:$I,5,FALSE)</f>
        <v>Charlie</v>
      </c>
      <c r="E26" s="12" t="str">
        <f>VLOOKUP(B26,'[1]Uneven 26'!$A:$I,6,FALSE)</f>
        <v>DALTON</v>
      </c>
      <c r="F26" s="12" t="str">
        <f>VLOOKUP(B26,'[1]Uneven 26'!$A:$I,8,FALSE)</f>
        <v>Cabinteely A.C.</v>
      </c>
      <c r="G26" s="12" t="str">
        <f>VLOOKUP(B26,'[1]Uneven 26'!$A:$I,4,FALSE)</f>
        <v>Under 9</v>
      </c>
      <c r="H26" s="13">
        <f t="shared" si="0"/>
        <v>11</v>
      </c>
    </row>
    <row r="27" spans="1:12" x14ac:dyDescent="0.3">
      <c r="A27" s="14">
        <v>26</v>
      </c>
      <c r="B27">
        <v>52</v>
      </c>
      <c r="C27" s="12" t="str">
        <f>VLOOKUP(B27,'[1]Uneven 26'!$A:$I,7,FALSE)</f>
        <v>M</v>
      </c>
      <c r="D27" s="12" t="str">
        <f>VLOOKUP(B27,'[1]Uneven 26'!$A:$I,5,FALSE)</f>
        <v>Luke</v>
      </c>
      <c r="E27" s="12" t="str">
        <f>VLOOKUP(B27,'[1]Uneven 26'!$A:$I,6,FALSE)</f>
        <v>CROWLEY</v>
      </c>
      <c r="F27" s="12" t="str">
        <f>VLOOKUP(B27,'[1]Uneven 26'!$A:$I,8,FALSE)</f>
        <v>Blackrock (Dublin) A.C.</v>
      </c>
      <c r="G27" s="12" t="str">
        <f>VLOOKUP(B27,'[1]Uneven 26'!$A:$I,4,FALSE)</f>
        <v>Under 9</v>
      </c>
      <c r="H27" s="15">
        <f t="shared" si="0"/>
        <v>15</v>
      </c>
    </row>
    <row r="28" spans="1:12" x14ac:dyDescent="0.3">
      <c r="A28" s="38">
        <v>27</v>
      </c>
      <c r="B28" s="39">
        <v>1885</v>
      </c>
      <c r="C28" s="40" t="str">
        <f>VLOOKUP(B28,'[1]Uneven 26'!$A:$I,7,FALSE)</f>
        <v>M</v>
      </c>
      <c r="D28" s="40" t="str">
        <f>VLOOKUP(B28,'[1]Uneven 26'!$A:$I,5,FALSE)</f>
        <v>David</v>
      </c>
      <c r="E28" s="40" t="str">
        <f>VLOOKUP(B28,'[1]Uneven 26'!$A:$I,6,FALSE)</f>
        <v>SHORTALL</v>
      </c>
      <c r="F28" s="40" t="str">
        <f>VLOOKUP(B28,'[1]Uneven 26'!$A:$I,8,FALSE)</f>
        <v>Dundrum South Dublin A.C.</v>
      </c>
      <c r="G28" s="40" t="str">
        <f>VLOOKUP(B28,'[1]Uneven 26'!$A:$I,4,FALSE)</f>
        <v>Under 9</v>
      </c>
      <c r="H28" s="56">
        <f t="shared" si="0"/>
        <v>12</v>
      </c>
    </row>
    <row r="29" spans="1:12" x14ac:dyDescent="0.3">
      <c r="A29" s="14">
        <v>28</v>
      </c>
      <c r="B29">
        <v>57</v>
      </c>
      <c r="C29" s="12" t="str">
        <f>VLOOKUP(B29,'[1]Uneven 26'!$A:$I,7,FALSE)</f>
        <v>M</v>
      </c>
      <c r="D29" s="12" t="str">
        <f>VLOOKUP(B29,'[1]Uneven 26'!$A:$I,5,FALSE)</f>
        <v>Cj</v>
      </c>
      <c r="E29" s="12" t="str">
        <f>VLOOKUP(B29,'[1]Uneven 26'!$A:$I,6,FALSE)</f>
        <v>HORGAN</v>
      </c>
      <c r="F29" s="12" t="str">
        <f>VLOOKUP(B29,'[1]Uneven 26'!$A:$I,8,FALSE)</f>
        <v>Blackrock (Dublin) A.C.</v>
      </c>
      <c r="G29" s="12" t="str">
        <f>VLOOKUP(B29,'[1]Uneven 26'!$A:$I,4,FALSE)</f>
        <v>Under 9</v>
      </c>
      <c r="H29" s="15">
        <f t="shared" si="0"/>
        <v>15</v>
      </c>
    </row>
    <row r="30" spans="1:12" x14ac:dyDescent="0.3">
      <c r="A30" s="11">
        <v>29</v>
      </c>
      <c r="B30">
        <v>116</v>
      </c>
      <c r="C30" s="12" t="str">
        <f>VLOOKUP(B30,'[1]Uneven 26'!$A:$I,7,FALSE)</f>
        <v>M</v>
      </c>
      <c r="D30" s="12" t="str">
        <f>VLOOKUP(B30,'[1]Uneven 26'!$A:$I,5,FALSE)</f>
        <v>Hugo</v>
      </c>
      <c r="E30" s="12" t="str">
        <f>VLOOKUP(B30,'[1]Uneven 26'!$A:$I,6,FALSE)</f>
        <v>GALVIN</v>
      </c>
      <c r="F30" s="12" t="str">
        <f>VLOOKUP(B30,'[1]Uneven 26'!$A:$I,8,FALSE)</f>
        <v>Cabinteely A.C.</v>
      </c>
      <c r="G30" s="12" t="str">
        <f>VLOOKUP(B30,'[1]Uneven 26'!$A:$I,4,FALSE)</f>
        <v>Under 9</v>
      </c>
      <c r="H30" s="13">
        <f t="shared" si="0"/>
        <v>11</v>
      </c>
    </row>
    <row r="31" spans="1:12" x14ac:dyDescent="0.3">
      <c r="A31" s="14">
        <v>30</v>
      </c>
      <c r="B31">
        <v>2000</v>
      </c>
      <c r="C31" s="12" t="str">
        <f>VLOOKUP(B31,'[1]Uneven 26'!$A:$I,7,FALSE)</f>
        <v>M</v>
      </c>
      <c r="D31" s="12" t="str">
        <f>VLOOKUP(B31,'[1]Uneven 26'!$A:$I,5,FALSE)</f>
        <v>Sam</v>
      </c>
      <c r="E31" s="12" t="str">
        <f>VLOOKUP(B31,'[1]Uneven 26'!$A:$I,6,FALSE)</f>
        <v>BRADY</v>
      </c>
      <c r="F31" s="12" t="str">
        <f>VLOOKUP(B31,'[1]Uneven 26'!$A:$I,8,FALSE)</f>
        <v>Lusk A.C.</v>
      </c>
      <c r="G31" s="12" t="str">
        <f>VLOOKUP(B31,'[1]Uneven 26'!$A:$I,4,FALSE)</f>
        <v>Under 8</v>
      </c>
      <c r="H31" s="15">
        <f t="shared" si="0"/>
        <v>2</v>
      </c>
    </row>
    <row r="32" spans="1:12" x14ac:dyDescent="0.3">
      <c r="A32" s="11">
        <v>31</v>
      </c>
      <c r="B32">
        <v>122</v>
      </c>
      <c r="C32" s="12" t="str">
        <f>VLOOKUP(B32,'[1]Uneven 26'!$A:$I,7,FALSE)</f>
        <v>M</v>
      </c>
      <c r="D32" s="12" t="str">
        <f>VLOOKUP(B32,'[1]Uneven 26'!$A:$I,5,FALSE)</f>
        <v>Tj</v>
      </c>
      <c r="E32" s="12" t="str">
        <f>VLOOKUP(B32,'[1]Uneven 26'!$A:$I,6,FALSE)</f>
        <v>O'CONNOR</v>
      </c>
      <c r="F32" s="12" t="str">
        <f>VLOOKUP(B32,'[1]Uneven 26'!$A:$I,8,FALSE)</f>
        <v>Cabinteely A.C.</v>
      </c>
      <c r="G32" s="12" t="str">
        <f>VLOOKUP(B32,'[1]Uneven 26'!$A:$I,4,FALSE)</f>
        <v>Under 9</v>
      </c>
      <c r="H32" s="13">
        <f t="shared" si="0"/>
        <v>11</v>
      </c>
    </row>
    <row r="33" spans="1:8" x14ac:dyDescent="0.3">
      <c r="A33" s="14">
        <v>32</v>
      </c>
      <c r="B33">
        <v>2189</v>
      </c>
      <c r="C33" s="12" t="str">
        <f>VLOOKUP(B33,'[1]Uneven 26'!$A:$I,7,FALSE)</f>
        <v>M</v>
      </c>
      <c r="D33" s="12" t="str">
        <f>VLOOKUP(B33,'[1]Uneven 26'!$A:$I,5,FALSE)</f>
        <v>Oran</v>
      </c>
      <c r="E33" s="12" t="str">
        <f>VLOOKUP(B33,'[1]Uneven 26'!$A:$I,6,FALSE)</f>
        <v>WOODS</v>
      </c>
      <c r="F33" s="12" t="str">
        <f>VLOOKUP(B33,'[1]Uneven 26'!$A:$I,8,FALSE)</f>
        <v>Raheny Shamrock A.C.</v>
      </c>
      <c r="G33" s="12" t="str">
        <f>VLOOKUP(B33,'[1]Uneven 26'!$A:$I,4,FALSE)</f>
        <v>Under 9</v>
      </c>
      <c r="H33" s="15">
        <f t="shared" si="0"/>
        <v>6</v>
      </c>
    </row>
    <row r="34" spans="1:8" x14ac:dyDescent="0.3">
      <c r="A34" s="11">
        <v>33</v>
      </c>
      <c r="B34">
        <v>2313</v>
      </c>
      <c r="C34" s="12" t="str">
        <f>VLOOKUP(B34,'[1]Uneven 26'!$A:$I,7,FALSE)</f>
        <v>M</v>
      </c>
      <c r="D34" s="12" t="str">
        <f>VLOOKUP(B34,'[1]Uneven 26'!$A:$I,5,FALSE)</f>
        <v>Sam</v>
      </c>
      <c r="E34" s="12" t="str">
        <f>VLOOKUP(B34,'[1]Uneven 26'!$A:$I,6,FALSE)</f>
        <v>MOONEY</v>
      </c>
      <c r="F34" s="12" t="str">
        <f>VLOOKUP(B34,'[1]Uneven 26'!$A:$I,8,FALSE)</f>
        <v>Skerries A.C.</v>
      </c>
      <c r="G34" s="12" t="str">
        <f>VLOOKUP(B34,'[1]Uneven 26'!$A:$I,4,FALSE)</f>
        <v>Under 9</v>
      </c>
      <c r="H34" s="13">
        <f t="shared" ref="H34:H65" si="1">COUNTIF(F:F, F34)</f>
        <v>4</v>
      </c>
    </row>
    <row r="35" spans="1:8" x14ac:dyDescent="0.3">
      <c r="A35" s="14">
        <v>34</v>
      </c>
      <c r="B35">
        <v>1970</v>
      </c>
      <c r="C35" s="12" t="str">
        <f>VLOOKUP(B35,'[1]Uneven 26'!$A:$I,7,FALSE)</f>
        <v>M</v>
      </c>
      <c r="D35" s="12" t="str">
        <f>VLOOKUP(B35,'[1]Uneven 26'!$A:$I,5,FALSE)</f>
        <v>Zuhan Ricky</v>
      </c>
      <c r="E35" s="12" t="str">
        <f>VLOOKUP(B35,'[1]Uneven 26'!$A:$I,6,FALSE)</f>
        <v>SHANG</v>
      </c>
      <c r="F35" s="12" t="str">
        <f>VLOOKUP(B35,'[1]Uneven 26'!$A:$I,8,FALSE)</f>
        <v>Lucan Harriers A.C.</v>
      </c>
      <c r="G35" s="12" t="str">
        <f>VLOOKUP(B35,'[1]Uneven 26'!$A:$I,4,FALSE)</f>
        <v>Under 9</v>
      </c>
      <c r="H35" s="15">
        <f t="shared" si="1"/>
        <v>9</v>
      </c>
    </row>
    <row r="36" spans="1:8" x14ac:dyDescent="0.3">
      <c r="A36" s="11">
        <v>35</v>
      </c>
      <c r="B36">
        <v>60</v>
      </c>
      <c r="C36" s="12" t="str">
        <f>VLOOKUP(B36,'[1]Uneven 26'!$A:$I,7,FALSE)</f>
        <v>M</v>
      </c>
      <c r="D36" s="12" t="str">
        <f>VLOOKUP(B36,'[1]Uneven 26'!$A:$I,5,FALSE)</f>
        <v>Rory</v>
      </c>
      <c r="E36" s="12" t="str">
        <f>VLOOKUP(B36,'[1]Uneven 26'!$A:$I,6,FALSE)</f>
        <v>MORROW</v>
      </c>
      <c r="F36" s="12" t="str">
        <f>VLOOKUP(B36,'[1]Uneven 26'!$A:$I,8,FALSE)</f>
        <v>Blackrock (Dublin) A.C.</v>
      </c>
      <c r="G36" s="12" t="str">
        <f>VLOOKUP(B36,'[1]Uneven 26'!$A:$I,4,FALSE)</f>
        <v>Under 9</v>
      </c>
      <c r="H36" s="13">
        <f t="shared" si="1"/>
        <v>15</v>
      </c>
    </row>
    <row r="37" spans="1:8" x14ac:dyDescent="0.3">
      <c r="A37" s="14">
        <v>36</v>
      </c>
      <c r="B37">
        <v>2068</v>
      </c>
      <c r="C37" s="12" t="str">
        <f>VLOOKUP(B37,'[1]Uneven 26'!$A:$I,7,FALSE)</f>
        <v>M</v>
      </c>
      <c r="D37" s="12" t="str">
        <f>VLOOKUP(B37,'[1]Uneven 26'!$A:$I,5,FALSE)</f>
        <v>Patrick</v>
      </c>
      <c r="E37" s="12" t="str">
        <f>VLOOKUP(B37,'[1]Uneven 26'!$A:$I,6,FALSE)</f>
        <v>ROBINSON</v>
      </c>
      <c r="F37" s="12" t="str">
        <f>VLOOKUP(B37,'[1]Uneven 26'!$A:$I,8,FALSE)</f>
        <v>Metro/St. Brigids A.C.</v>
      </c>
      <c r="G37" s="12" t="str">
        <f>VLOOKUP(B37,'[1]Uneven 26'!$A:$I,4,FALSE)</f>
        <v>Under 9</v>
      </c>
      <c r="H37" s="15">
        <f t="shared" si="1"/>
        <v>10</v>
      </c>
    </row>
    <row r="38" spans="1:8" x14ac:dyDescent="0.3">
      <c r="A38" s="38">
        <v>37</v>
      </c>
      <c r="B38" s="39">
        <v>1879</v>
      </c>
      <c r="C38" s="40" t="str">
        <f>VLOOKUP(B38,'[1]Uneven 26'!$A:$I,7,FALSE)</f>
        <v>M</v>
      </c>
      <c r="D38" s="40" t="str">
        <f>VLOOKUP(B38,'[1]Uneven 26'!$A:$I,5,FALSE)</f>
        <v>Cathal</v>
      </c>
      <c r="E38" s="40" t="str">
        <f>VLOOKUP(B38,'[1]Uneven 26'!$A:$I,6,FALSE)</f>
        <v>ENRIGHT</v>
      </c>
      <c r="F38" s="40" t="str">
        <f>VLOOKUP(B38,'[1]Uneven 26'!$A:$I,8,FALSE)</f>
        <v>Dundrum South Dublin A.C.</v>
      </c>
      <c r="G38" s="40" t="str">
        <f>VLOOKUP(B38,'[1]Uneven 26'!$A:$I,4,FALSE)</f>
        <v>Under 9</v>
      </c>
      <c r="H38" s="56">
        <f t="shared" si="1"/>
        <v>12</v>
      </c>
    </row>
    <row r="39" spans="1:8" x14ac:dyDescent="0.3">
      <c r="A39" s="14">
        <v>38</v>
      </c>
      <c r="B39">
        <v>1964</v>
      </c>
      <c r="C39" s="12" t="str">
        <f>VLOOKUP(B39,'[1]Uneven 26'!$A:$I,7,FALSE)</f>
        <v>M</v>
      </c>
      <c r="D39" s="12" t="str">
        <f>VLOOKUP(B39,'[1]Uneven 26'!$A:$I,5,FALSE)</f>
        <v>Shane</v>
      </c>
      <c r="E39" s="12" t="str">
        <f>VLOOKUP(B39,'[1]Uneven 26'!$A:$I,6,FALSE)</f>
        <v>BAGNALL</v>
      </c>
      <c r="F39" s="12" t="str">
        <f>VLOOKUP(B39,'[1]Uneven 26'!$A:$I,8,FALSE)</f>
        <v>Lucan Harriers A.C.</v>
      </c>
      <c r="G39" s="12" t="str">
        <f>VLOOKUP(B39,'[1]Uneven 26'!$A:$I,4,FALSE)</f>
        <v>Under 9</v>
      </c>
      <c r="H39" s="15">
        <f t="shared" si="1"/>
        <v>9</v>
      </c>
    </row>
    <row r="40" spans="1:8" x14ac:dyDescent="0.3">
      <c r="A40" s="16">
        <v>39</v>
      </c>
      <c r="B40">
        <v>169</v>
      </c>
      <c r="C40" s="12" t="str">
        <f>VLOOKUP(B40,'[1]Uneven 26'!$A:$I,7,FALSE)</f>
        <v>M</v>
      </c>
      <c r="D40" s="12" t="str">
        <f>VLOOKUP(B40,'[1]Uneven 26'!$A:$I,5,FALSE)</f>
        <v>Conor</v>
      </c>
      <c r="E40" s="12" t="str">
        <f>VLOOKUP(B40,'[1]Uneven 26'!$A:$I,6,FALSE)</f>
        <v>KIRWAN</v>
      </c>
      <c r="F40" s="12" t="str">
        <f>VLOOKUP(B40,'[1]Uneven 26'!$A:$I,8,FALSE)</f>
        <v>Clongriffin A.C.</v>
      </c>
      <c r="G40" s="12" t="str">
        <f>VLOOKUP(B40,'[1]Uneven 26'!$A:$I,4,FALSE)</f>
        <v>Under 9</v>
      </c>
      <c r="H40" s="8">
        <f t="shared" si="1"/>
        <v>8</v>
      </c>
    </row>
    <row r="41" spans="1:8" x14ac:dyDescent="0.3">
      <c r="A41" s="11">
        <v>40</v>
      </c>
      <c r="B41">
        <v>2187</v>
      </c>
      <c r="C41" s="12" t="str">
        <f>VLOOKUP(B41,'[1]Uneven 26'!$A:$I,7,FALSE)</f>
        <v>M</v>
      </c>
      <c r="D41" s="12" t="str">
        <f>VLOOKUP(B41,'[1]Uneven 26'!$A:$I,5,FALSE)</f>
        <v>Conor</v>
      </c>
      <c r="E41" s="12" t="str">
        <f>VLOOKUP(B41,'[1]Uneven 26'!$A:$I,6,FALSE)</f>
        <v>MCMAHON</v>
      </c>
      <c r="F41" s="12" t="str">
        <f>VLOOKUP(B41,'[1]Uneven 26'!$A:$I,8,FALSE)</f>
        <v>Raheny Shamrock A.C.</v>
      </c>
      <c r="G41" s="12" t="str">
        <f>VLOOKUP(B41,'[1]Uneven 26'!$A:$I,4,FALSE)</f>
        <v>Under 9</v>
      </c>
      <c r="H41" s="8">
        <f t="shared" si="1"/>
        <v>6</v>
      </c>
    </row>
    <row r="42" spans="1:8" x14ac:dyDescent="0.3">
      <c r="A42" s="14">
        <v>41</v>
      </c>
      <c r="B42">
        <v>59</v>
      </c>
      <c r="C42" s="12" t="str">
        <f>VLOOKUP(B42,'[1]Uneven 26'!$A:$I,7,FALSE)</f>
        <v>M</v>
      </c>
      <c r="D42" s="12" t="str">
        <f>VLOOKUP(B42,'[1]Uneven 26'!$A:$I,5,FALSE)</f>
        <v>Rowan</v>
      </c>
      <c r="E42" s="12" t="str">
        <f>VLOOKUP(B42,'[1]Uneven 26'!$A:$I,6,FALSE)</f>
        <v>LALOR</v>
      </c>
      <c r="F42" s="12" t="str">
        <f>VLOOKUP(B42,'[1]Uneven 26'!$A:$I,8,FALSE)</f>
        <v>Blackrock (Dublin) A.C.</v>
      </c>
      <c r="G42" s="12" t="str">
        <f>VLOOKUP(B42,'[1]Uneven 26'!$A:$I,4,FALSE)</f>
        <v>Under 9</v>
      </c>
      <c r="H42" s="8">
        <f t="shared" si="1"/>
        <v>15</v>
      </c>
    </row>
    <row r="43" spans="1:8" x14ac:dyDescent="0.3">
      <c r="A43" s="16">
        <v>42</v>
      </c>
      <c r="B43">
        <v>2364</v>
      </c>
      <c r="C43" s="12" t="str">
        <f>VLOOKUP(B43,'[1]Uneven 26'!$A:$I,7,FALSE)</f>
        <v>M</v>
      </c>
      <c r="D43" s="12" t="str">
        <f>VLOOKUP(B43,'[1]Uneven 26'!$A:$I,5,FALSE)</f>
        <v>Elliot</v>
      </c>
      <c r="E43" s="12" t="str">
        <f>VLOOKUP(B43,'[1]Uneven 26'!$A:$I,6,FALSE)</f>
        <v>HARTNEY</v>
      </c>
      <c r="F43" s="12" t="str">
        <f>VLOOKUP(B43,'[1]Uneven 26'!$A:$I,8,FALSE)</f>
        <v>Templeogue A.C.</v>
      </c>
      <c r="G43" s="12" t="str">
        <f>VLOOKUP(B43,'[1]Uneven 26'!$A:$I,4,FALSE)</f>
        <v>Under 9</v>
      </c>
      <c r="H43" s="8">
        <f t="shared" si="1"/>
        <v>1</v>
      </c>
    </row>
    <row r="44" spans="1:8" x14ac:dyDescent="0.3">
      <c r="A44" s="11">
        <v>43</v>
      </c>
      <c r="B44">
        <v>51</v>
      </c>
      <c r="C44" s="12" t="str">
        <f>VLOOKUP(B44,'[1]Uneven 26'!$A:$I,7,FALSE)</f>
        <v>M</v>
      </c>
      <c r="D44" s="12" t="str">
        <f>VLOOKUP(B44,'[1]Uneven 26'!$A:$I,5,FALSE)</f>
        <v>James</v>
      </c>
      <c r="E44" s="12" t="str">
        <f>VLOOKUP(B44,'[1]Uneven 26'!$A:$I,6,FALSE)</f>
        <v>COONEY</v>
      </c>
      <c r="F44" s="12" t="str">
        <f>VLOOKUP(B44,'[1]Uneven 26'!$A:$I,8,FALSE)</f>
        <v>Blackrock (Dublin) A.C.</v>
      </c>
      <c r="G44" s="12" t="str">
        <f>VLOOKUP(B44,'[1]Uneven 26'!$A:$I,4,FALSE)</f>
        <v>Under 9</v>
      </c>
      <c r="H44" s="8">
        <f t="shared" si="1"/>
        <v>15</v>
      </c>
    </row>
    <row r="45" spans="1:8" x14ac:dyDescent="0.3">
      <c r="A45" s="14">
        <v>44</v>
      </c>
      <c r="B45">
        <v>48</v>
      </c>
      <c r="C45" s="12" t="str">
        <f>VLOOKUP(B45,'[1]Uneven 26'!$A:$I,7,FALSE)</f>
        <v>M</v>
      </c>
      <c r="D45" s="12" t="str">
        <f>VLOOKUP(B45,'[1]Uneven 26'!$A:$I,5,FALSE)</f>
        <v>Adam</v>
      </c>
      <c r="E45" s="12" t="str">
        <f>VLOOKUP(B45,'[1]Uneven 26'!$A:$I,6,FALSE)</f>
        <v>CROWLEY</v>
      </c>
      <c r="F45" s="12" t="str">
        <f>VLOOKUP(B45,'[1]Uneven 26'!$A:$I,8,FALSE)</f>
        <v>Blackrock (Dublin) A.C.</v>
      </c>
      <c r="G45" s="12" t="str">
        <f>VLOOKUP(B45,'[1]Uneven 26'!$A:$I,4,FALSE)</f>
        <v>Under 8</v>
      </c>
      <c r="H45" s="8">
        <f t="shared" si="1"/>
        <v>15</v>
      </c>
    </row>
    <row r="46" spans="1:8" x14ac:dyDescent="0.3">
      <c r="A46" s="16">
        <v>45</v>
      </c>
      <c r="B46">
        <v>1968</v>
      </c>
      <c r="C46" s="12" t="str">
        <f>VLOOKUP(B46,'[1]Uneven 26'!$A:$I,7,FALSE)</f>
        <v>M</v>
      </c>
      <c r="D46" s="12" t="str">
        <f>VLOOKUP(B46,'[1]Uneven 26'!$A:$I,5,FALSE)</f>
        <v>Luke</v>
      </c>
      <c r="E46" s="12" t="str">
        <f>VLOOKUP(B46,'[1]Uneven 26'!$A:$I,6,FALSE)</f>
        <v>MC DERMOTT</v>
      </c>
      <c r="F46" s="12" t="str">
        <f>VLOOKUP(B46,'[1]Uneven 26'!$A:$I,8,FALSE)</f>
        <v>Lucan Harriers A.C.</v>
      </c>
      <c r="G46" s="12" t="str">
        <f>VLOOKUP(B46,'[1]Uneven 26'!$A:$I,4,FALSE)</f>
        <v>Under 9</v>
      </c>
      <c r="H46" s="8">
        <f t="shared" si="1"/>
        <v>9</v>
      </c>
    </row>
    <row r="47" spans="1:8" x14ac:dyDescent="0.3">
      <c r="A47" s="38">
        <v>46</v>
      </c>
      <c r="B47" s="39">
        <v>1874</v>
      </c>
      <c r="C47" s="40" t="str">
        <f>VLOOKUP(B47,'[1]Uneven 26'!$A:$I,7,FALSE)</f>
        <v>M</v>
      </c>
      <c r="D47" s="40" t="str">
        <f>VLOOKUP(B47,'[1]Uneven 26'!$A:$I,5,FALSE)</f>
        <v>Mattia Rohan</v>
      </c>
      <c r="E47" s="40" t="str">
        <f>VLOOKUP(B47,'[1]Uneven 26'!$A:$I,6,FALSE)</f>
        <v>IVATURI</v>
      </c>
      <c r="F47" s="40" t="str">
        <f>VLOOKUP(B47,'[1]Uneven 26'!$A:$I,8,FALSE)</f>
        <v>Dundrum South Dublin A.C.</v>
      </c>
      <c r="G47" s="40" t="str">
        <f>VLOOKUP(B47,'[1]Uneven 26'!$A:$I,4,FALSE)</f>
        <v>Under 8</v>
      </c>
      <c r="H47" s="50">
        <f t="shared" si="1"/>
        <v>12</v>
      </c>
    </row>
    <row r="48" spans="1:8" x14ac:dyDescent="0.3">
      <c r="A48" s="14">
        <v>47</v>
      </c>
      <c r="B48">
        <v>1972</v>
      </c>
      <c r="C48" s="12" t="str">
        <f>VLOOKUP(B48,'[1]Uneven 26'!$A:$I,7,FALSE)</f>
        <v>M</v>
      </c>
      <c r="D48" s="12" t="str">
        <f>VLOOKUP(B48,'[1]Uneven 26'!$A:$I,5,FALSE)</f>
        <v>Conor</v>
      </c>
      <c r="E48" s="12" t="str">
        <f>VLOOKUP(B48,'[1]Uneven 26'!$A:$I,6,FALSE)</f>
        <v>TWOMEY</v>
      </c>
      <c r="F48" s="12" t="str">
        <f>VLOOKUP(B48,'[1]Uneven 26'!$A:$I,8,FALSE)</f>
        <v>Lucan Harriers A.C.</v>
      </c>
      <c r="G48" s="12" t="str">
        <f>VLOOKUP(B48,'[1]Uneven 26'!$A:$I,4,FALSE)</f>
        <v>Under 9</v>
      </c>
      <c r="H48" s="8">
        <f t="shared" si="1"/>
        <v>9</v>
      </c>
    </row>
    <row r="49" spans="1:8" x14ac:dyDescent="0.3">
      <c r="A49" s="16">
        <v>48</v>
      </c>
      <c r="B49">
        <v>62</v>
      </c>
      <c r="C49" s="12" t="str">
        <f>VLOOKUP(B49,'[1]Uneven 26'!$A:$I,7,FALSE)</f>
        <v>M</v>
      </c>
      <c r="D49" s="12" t="str">
        <f>VLOOKUP(B49,'[1]Uneven 26'!$A:$I,5,FALSE)</f>
        <v>Guy</v>
      </c>
      <c r="E49" s="12" t="str">
        <f>VLOOKUP(B49,'[1]Uneven 26'!$A:$I,6,FALSE)</f>
        <v>MURPHY</v>
      </c>
      <c r="F49" s="12" t="str">
        <f>VLOOKUP(B49,'[1]Uneven 26'!$A:$I,8,FALSE)</f>
        <v>Blackrock (Dublin) A.C.</v>
      </c>
      <c r="G49" s="12" t="str">
        <f>VLOOKUP(B49,'[1]Uneven 26'!$A:$I,4,FALSE)</f>
        <v>Under 9</v>
      </c>
      <c r="H49" s="8">
        <f t="shared" si="1"/>
        <v>15</v>
      </c>
    </row>
    <row r="50" spans="1:8" x14ac:dyDescent="0.3">
      <c r="A50" s="11">
        <v>49</v>
      </c>
      <c r="B50">
        <v>172</v>
      </c>
      <c r="C50" s="12" t="str">
        <f>VLOOKUP(B50,'[1]Uneven 26'!$A:$I,7,FALSE)</f>
        <v>M</v>
      </c>
      <c r="D50" s="12" t="str">
        <f>VLOOKUP(B50,'[1]Uneven 26'!$A:$I,5,FALSE)</f>
        <v>Dara</v>
      </c>
      <c r="E50" s="12" t="str">
        <f>VLOOKUP(B50,'[1]Uneven 26'!$A:$I,6,FALSE)</f>
        <v>O NEILL</v>
      </c>
      <c r="F50" s="12" t="str">
        <f>VLOOKUP(B50,'[1]Uneven 26'!$A:$I,8,FALSE)</f>
        <v>Clongriffin A.C.</v>
      </c>
      <c r="G50" s="12" t="str">
        <f>VLOOKUP(B50,'[1]Uneven 26'!$A:$I,4,FALSE)</f>
        <v>Under 9</v>
      </c>
      <c r="H50" s="8">
        <f t="shared" si="1"/>
        <v>8</v>
      </c>
    </row>
    <row r="51" spans="1:8" x14ac:dyDescent="0.3">
      <c r="A51" s="14">
        <v>50</v>
      </c>
      <c r="B51">
        <v>53</v>
      </c>
      <c r="C51" s="12" t="str">
        <f>VLOOKUP(B51,'[1]Uneven 26'!$A:$I,7,FALSE)</f>
        <v>M</v>
      </c>
      <c r="D51" s="12" t="str">
        <f>VLOOKUP(B51,'[1]Uneven 26'!$A:$I,5,FALSE)</f>
        <v>Senan</v>
      </c>
      <c r="E51" s="12" t="str">
        <f>VLOOKUP(B51,'[1]Uneven 26'!$A:$I,6,FALSE)</f>
        <v>DAVIS</v>
      </c>
      <c r="F51" s="12" t="str">
        <f>VLOOKUP(B51,'[1]Uneven 26'!$A:$I,8,FALSE)</f>
        <v>Blackrock (Dublin) A.C.</v>
      </c>
      <c r="G51" s="12" t="str">
        <f>VLOOKUP(B51,'[1]Uneven 26'!$A:$I,4,FALSE)</f>
        <v>Under 9</v>
      </c>
      <c r="H51" s="8">
        <f t="shared" si="1"/>
        <v>15</v>
      </c>
    </row>
    <row r="52" spans="1:8" x14ac:dyDescent="0.3">
      <c r="A52" s="16">
        <v>51</v>
      </c>
      <c r="B52">
        <v>2063</v>
      </c>
      <c r="C52" s="12" t="str">
        <f>VLOOKUP(B52,'[1]Uneven 26'!$A:$I,7,FALSE)</f>
        <v>M</v>
      </c>
      <c r="D52" s="12" t="str">
        <f>VLOOKUP(B52,'[1]Uneven 26'!$A:$I,5,FALSE)</f>
        <v>Peadar</v>
      </c>
      <c r="E52" s="12" t="str">
        <f>VLOOKUP(B52,'[1]Uneven 26'!$A:$I,6,FALSE)</f>
        <v>KELLEHER</v>
      </c>
      <c r="F52" s="12" t="str">
        <f>VLOOKUP(B52,'[1]Uneven 26'!$A:$I,8,FALSE)</f>
        <v>Metro/St. Brigids A.C.</v>
      </c>
      <c r="G52" s="12" t="str">
        <f>VLOOKUP(B52,'[1]Uneven 26'!$A:$I,4,FALSE)</f>
        <v>Under 9</v>
      </c>
      <c r="H52" s="8">
        <f t="shared" si="1"/>
        <v>10</v>
      </c>
    </row>
    <row r="53" spans="1:8" x14ac:dyDescent="0.3">
      <c r="A53" s="11">
        <v>52</v>
      </c>
      <c r="B53">
        <v>1961</v>
      </c>
      <c r="C53" s="12" t="str">
        <f>VLOOKUP(B53,'[1]Uneven 26'!$A:$I,7,FALSE)</f>
        <v>M</v>
      </c>
      <c r="D53" s="12" t="str">
        <f>VLOOKUP(B53,'[1]Uneven 26'!$A:$I,5,FALSE)</f>
        <v>Nathan</v>
      </c>
      <c r="E53" s="12" t="str">
        <f>VLOOKUP(B53,'[1]Uneven 26'!$A:$I,6,FALSE)</f>
        <v>CANO</v>
      </c>
      <c r="F53" s="12" t="str">
        <f>VLOOKUP(B53,'[1]Uneven 26'!$A:$I,8,FALSE)</f>
        <v>Lucan Harriers A.C.</v>
      </c>
      <c r="G53" s="12" t="str">
        <f>VLOOKUP(B53,'[1]Uneven 26'!$A:$I,4,FALSE)</f>
        <v>Under 8</v>
      </c>
      <c r="H53" s="8">
        <f t="shared" si="1"/>
        <v>9</v>
      </c>
    </row>
    <row r="54" spans="1:8" x14ac:dyDescent="0.3">
      <c r="A54" s="14">
        <v>53</v>
      </c>
      <c r="B54">
        <v>2061</v>
      </c>
      <c r="C54" s="12" t="str">
        <f>VLOOKUP(B54,'[1]Uneven 26'!$A:$I,7,FALSE)</f>
        <v>M</v>
      </c>
      <c r="D54" s="12" t="str">
        <f>VLOOKUP(B54,'[1]Uneven 26'!$A:$I,5,FALSE)</f>
        <v>Senan</v>
      </c>
      <c r="E54" s="12" t="str">
        <f>VLOOKUP(B54,'[1]Uneven 26'!$A:$I,6,FALSE)</f>
        <v>DALTúN</v>
      </c>
      <c r="F54" s="12" t="str">
        <f>VLOOKUP(B54,'[1]Uneven 26'!$A:$I,8,FALSE)</f>
        <v>Metro/St. Brigids A.C.</v>
      </c>
      <c r="G54" s="12" t="str">
        <f>VLOOKUP(B54,'[1]Uneven 26'!$A:$I,4,FALSE)</f>
        <v>Under 9</v>
      </c>
      <c r="H54" s="8">
        <f t="shared" si="1"/>
        <v>10</v>
      </c>
    </row>
    <row r="55" spans="1:8" x14ac:dyDescent="0.3">
      <c r="A55" s="16">
        <v>54</v>
      </c>
      <c r="B55">
        <v>173</v>
      </c>
      <c r="C55" s="12" t="str">
        <f>VLOOKUP(B55,'[1]Uneven 26'!$A:$I,7,FALSE)</f>
        <v>M</v>
      </c>
      <c r="D55" s="12" t="str">
        <f>VLOOKUP(B55,'[1]Uneven 26'!$A:$I,5,FALSE)</f>
        <v>Ruán</v>
      </c>
      <c r="E55" s="12" t="str">
        <f>VLOOKUP(B55,'[1]Uneven 26'!$A:$I,6,FALSE)</f>
        <v>O RATHAILLE</v>
      </c>
      <c r="F55" s="12" t="str">
        <f>VLOOKUP(B55,'[1]Uneven 26'!$A:$I,8,FALSE)</f>
        <v>Clongriffin A.C.</v>
      </c>
      <c r="G55" s="12" t="str">
        <f>VLOOKUP(B55,'[1]Uneven 26'!$A:$I,4,FALSE)</f>
        <v>Under 9</v>
      </c>
      <c r="H55" s="8">
        <f t="shared" si="1"/>
        <v>8</v>
      </c>
    </row>
    <row r="56" spans="1:8" x14ac:dyDescent="0.3">
      <c r="A56" s="38">
        <v>55</v>
      </c>
      <c r="B56" s="39">
        <v>1877</v>
      </c>
      <c r="C56" s="40" t="str">
        <f>VLOOKUP(B56,'[1]Uneven 26'!$A:$I,7,FALSE)</f>
        <v>M</v>
      </c>
      <c r="D56" s="40" t="str">
        <f>VLOOKUP(B56,'[1]Uneven 26'!$A:$I,5,FALSE)</f>
        <v>Adrian</v>
      </c>
      <c r="E56" s="40" t="str">
        <f>VLOOKUP(B56,'[1]Uneven 26'!$A:$I,6,FALSE)</f>
        <v>CARNEY</v>
      </c>
      <c r="F56" s="40" t="str">
        <f>VLOOKUP(B56,'[1]Uneven 26'!$A:$I,8,FALSE)</f>
        <v>Dundrum South Dublin A.C.</v>
      </c>
      <c r="G56" s="40" t="str">
        <f>VLOOKUP(B56,'[1]Uneven 26'!$A:$I,4,FALSE)</f>
        <v>Under 9</v>
      </c>
      <c r="H56" s="50">
        <f t="shared" si="1"/>
        <v>12</v>
      </c>
    </row>
    <row r="57" spans="1:8" x14ac:dyDescent="0.3">
      <c r="A57" s="14">
        <v>56</v>
      </c>
      <c r="B57">
        <v>167</v>
      </c>
      <c r="C57" s="12" t="str">
        <f>VLOOKUP(B57,'[1]Uneven 26'!$A:$I,7,FALSE)</f>
        <v>M</v>
      </c>
      <c r="D57" s="12" t="str">
        <f>VLOOKUP(B57,'[1]Uneven 26'!$A:$I,5,FALSE)</f>
        <v>Cillian</v>
      </c>
      <c r="E57" s="12" t="str">
        <f>VLOOKUP(B57,'[1]Uneven 26'!$A:$I,6,FALSE)</f>
        <v>DYULGEROV</v>
      </c>
      <c r="F57" s="12" t="str">
        <f>VLOOKUP(B57,'[1]Uneven 26'!$A:$I,8,FALSE)</f>
        <v>Clongriffin A.C.</v>
      </c>
      <c r="G57" s="12" t="str">
        <f>VLOOKUP(B57,'[1]Uneven 26'!$A:$I,4,FALSE)</f>
        <v>Under 9</v>
      </c>
      <c r="H57" s="8">
        <f t="shared" si="1"/>
        <v>8</v>
      </c>
    </row>
    <row r="58" spans="1:8" x14ac:dyDescent="0.3">
      <c r="A58" s="54">
        <v>57</v>
      </c>
      <c r="B58" s="39">
        <v>1880</v>
      </c>
      <c r="C58" s="40" t="str">
        <f>VLOOKUP(B58,'[1]Uneven 26'!$A:$I,7,FALSE)</f>
        <v>M</v>
      </c>
      <c r="D58" s="40" t="str">
        <f>VLOOKUP(B58,'[1]Uneven 26'!$A:$I,5,FALSE)</f>
        <v>Noah</v>
      </c>
      <c r="E58" s="40" t="str">
        <f>VLOOKUP(B58,'[1]Uneven 26'!$A:$I,6,FALSE)</f>
        <v>GILL</v>
      </c>
      <c r="F58" s="40" t="str">
        <f>VLOOKUP(B58,'[1]Uneven 26'!$A:$I,8,FALSE)</f>
        <v>Dundrum South Dublin A.C.</v>
      </c>
      <c r="G58" s="40" t="str">
        <f>VLOOKUP(B58,'[1]Uneven 26'!$A:$I,4,FALSE)</f>
        <v>Under 9</v>
      </c>
      <c r="H58" s="50">
        <f t="shared" si="1"/>
        <v>12</v>
      </c>
    </row>
    <row r="59" spans="1:8" x14ac:dyDescent="0.3">
      <c r="A59" s="11">
        <v>58</v>
      </c>
      <c r="B59">
        <v>2186</v>
      </c>
      <c r="C59" s="12" t="str">
        <f>VLOOKUP(B59,'[1]Uneven 26'!$A:$I,7,FALSE)</f>
        <v>M</v>
      </c>
      <c r="D59" s="12" t="str">
        <f>VLOOKUP(B59,'[1]Uneven 26'!$A:$I,5,FALSE)</f>
        <v>Joshua</v>
      </c>
      <c r="E59" s="12" t="str">
        <f>VLOOKUP(B59,'[1]Uneven 26'!$A:$I,6,FALSE)</f>
        <v>MASANJA</v>
      </c>
      <c r="F59" s="12" t="str">
        <f>VLOOKUP(B59,'[1]Uneven 26'!$A:$I,8,FALSE)</f>
        <v>Raheny Shamrock A.C.</v>
      </c>
      <c r="G59" s="12" t="str">
        <f>VLOOKUP(B59,'[1]Uneven 26'!$A:$I,4,FALSE)</f>
        <v>Under 9</v>
      </c>
      <c r="H59" s="8">
        <f t="shared" si="1"/>
        <v>6</v>
      </c>
    </row>
    <row r="60" spans="1:8" x14ac:dyDescent="0.3">
      <c r="A60" s="14">
        <v>59</v>
      </c>
      <c r="B60">
        <v>54</v>
      </c>
      <c r="C60" s="12" t="str">
        <f>VLOOKUP(B60,'[1]Uneven 26'!$A:$I,7,FALSE)</f>
        <v>M</v>
      </c>
      <c r="D60" s="12" t="str">
        <f>VLOOKUP(B60,'[1]Uneven 26'!$A:$I,5,FALSE)</f>
        <v>Charlie</v>
      </c>
      <c r="E60" s="12" t="str">
        <f>VLOOKUP(B60,'[1]Uneven 26'!$A:$I,6,FALSE)</f>
        <v>DURKIN</v>
      </c>
      <c r="F60" s="12" t="str">
        <f>VLOOKUP(B60,'[1]Uneven 26'!$A:$I,8,FALSE)</f>
        <v>Blackrock (Dublin) A.C.</v>
      </c>
      <c r="G60" s="12" t="str">
        <f>VLOOKUP(B60,'[1]Uneven 26'!$A:$I,4,FALSE)</f>
        <v>Under 9</v>
      </c>
      <c r="H60" s="8">
        <f t="shared" si="1"/>
        <v>15</v>
      </c>
    </row>
    <row r="61" spans="1:8" x14ac:dyDescent="0.3">
      <c r="A61" s="16">
        <v>60</v>
      </c>
      <c r="B61">
        <v>2281</v>
      </c>
      <c r="C61" s="12" t="str">
        <f>VLOOKUP(B61,'[1]Uneven 26'!$A:$I,7,FALSE)</f>
        <v>M</v>
      </c>
      <c r="D61" s="12" t="str">
        <f>VLOOKUP(B61,'[1]Uneven 26'!$A:$I,5,FALSE)</f>
        <v>Nathan</v>
      </c>
      <c r="E61" s="12" t="str">
        <f>VLOOKUP(B61,'[1]Uneven 26'!$A:$I,6,FALSE)</f>
        <v>SHERRY</v>
      </c>
      <c r="F61" s="12" t="str">
        <f>VLOOKUP(B61,'[1]Uneven 26'!$A:$I,8,FALSE)</f>
        <v>Rathfarnham W.S.A.F. A.C.</v>
      </c>
      <c r="G61" s="12" t="str">
        <f>VLOOKUP(B61,'[1]Uneven 26'!$A:$I,4,FALSE)</f>
        <v>Under 9</v>
      </c>
      <c r="H61" s="8">
        <f t="shared" si="1"/>
        <v>3</v>
      </c>
    </row>
    <row r="62" spans="1:8" x14ac:dyDescent="0.3">
      <c r="A62" s="11">
        <v>61</v>
      </c>
      <c r="B62">
        <v>2060</v>
      </c>
      <c r="C62" s="12" t="str">
        <f>VLOOKUP(B62,'[1]Uneven 26'!$A:$I,7,FALSE)</f>
        <v>M</v>
      </c>
      <c r="D62" s="12" t="str">
        <f>VLOOKUP(B62,'[1]Uneven 26'!$A:$I,5,FALSE)</f>
        <v>Daniel</v>
      </c>
      <c r="E62" s="12" t="str">
        <f>VLOOKUP(B62,'[1]Uneven 26'!$A:$I,6,FALSE)</f>
        <v>CURTIN</v>
      </c>
      <c r="F62" s="12" t="str">
        <f>VLOOKUP(B62,'[1]Uneven 26'!$A:$I,8,FALSE)</f>
        <v>Metro/St. Brigids A.C.</v>
      </c>
      <c r="G62" s="12" t="str">
        <f>VLOOKUP(B62,'[1]Uneven 26'!$A:$I,4,FALSE)</f>
        <v>Under 9</v>
      </c>
      <c r="H62" s="8">
        <f t="shared" si="1"/>
        <v>10</v>
      </c>
    </row>
    <row r="63" spans="1:8" x14ac:dyDescent="0.3">
      <c r="A63" s="14">
        <v>62</v>
      </c>
      <c r="B63">
        <v>2065</v>
      </c>
      <c r="C63" s="12" t="str">
        <f>VLOOKUP(B63,'[1]Uneven 26'!$A:$I,7,FALSE)</f>
        <v>M</v>
      </c>
      <c r="D63" s="12" t="str">
        <f>VLOOKUP(B63,'[1]Uneven 26'!$A:$I,5,FALSE)</f>
        <v>Oisín</v>
      </c>
      <c r="E63" s="12" t="str">
        <f>VLOOKUP(B63,'[1]Uneven 26'!$A:$I,6,FALSE)</f>
        <v>MONAHAN</v>
      </c>
      <c r="F63" s="12" t="str">
        <f>VLOOKUP(B63,'[1]Uneven 26'!$A:$I,8,FALSE)</f>
        <v>Metro/St. Brigids A.C.</v>
      </c>
      <c r="G63" s="12" t="str">
        <f>VLOOKUP(B63,'[1]Uneven 26'!$A:$I,4,FALSE)</f>
        <v>Under 9</v>
      </c>
      <c r="H63" s="8">
        <f t="shared" si="1"/>
        <v>10</v>
      </c>
    </row>
    <row r="64" spans="1:8" x14ac:dyDescent="0.3">
      <c r="A64" s="16">
        <v>63</v>
      </c>
      <c r="B64">
        <v>2064</v>
      </c>
      <c r="C64" s="12" t="str">
        <f>VLOOKUP(B64,'[1]Uneven 26'!$A:$I,7,FALSE)</f>
        <v>M</v>
      </c>
      <c r="D64" s="12" t="str">
        <f>VLOOKUP(B64,'[1]Uneven 26'!$A:$I,5,FALSE)</f>
        <v>Matthew</v>
      </c>
      <c r="E64" s="12" t="str">
        <f>VLOOKUP(B64,'[1]Uneven 26'!$A:$I,6,FALSE)</f>
        <v>MCMORROW</v>
      </c>
      <c r="F64" s="12" t="str">
        <f>VLOOKUP(B64,'[1]Uneven 26'!$A:$I,8,FALSE)</f>
        <v>Metro/St. Brigids A.C.</v>
      </c>
      <c r="G64" s="12" t="str">
        <f>VLOOKUP(B64,'[1]Uneven 26'!$A:$I,4,FALSE)</f>
        <v>Under 9</v>
      </c>
      <c r="H64" s="8">
        <f t="shared" si="1"/>
        <v>10</v>
      </c>
    </row>
    <row r="65" spans="1:8" x14ac:dyDescent="0.3">
      <c r="A65" s="11">
        <v>64</v>
      </c>
      <c r="B65">
        <v>114</v>
      </c>
      <c r="C65" s="12" t="str">
        <f>VLOOKUP(B65,'[1]Uneven 26'!$A:$I,7,FALSE)</f>
        <v>M</v>
      </c>
      <c r="D65" s="12" t="str">
        <f>VLOOKUP(B65,'[1]Uneven 26'!$A:$I,5,FALSE)</f>
        <v>Beau</v>
      </c>
      <c r="E65" s="12" t="str">
        <f>VLOOKUP(B65,'[1]Uneven 26'!$A:$I,6,FALSE)</f>
        <v>CUNNINGHAM</v>
      </c>
      <c r="F65" s="12" t="str">
        <f>VLOOKUP(B65,'[1]Uneven 26'!$A:$I,8,FALSE)</f>
        <v>Cabinteely A.C.</v>
      </c>
      <c r="G65" s="12" t="str">
        <f>VLOOKUP(B65,'[1]Uneven 26'!$A:$I,4,FALSE)</f>
        <v>Under 9</v>
      </c>
      <c r="H65" s="8">
        <f t="shared" si="1"/>
        <v>11</v>
      </c>
    </row>
    <row r="66" spans="1:8" x14ac:dyDescent="0.3">
      <c r="A66" s="14">
        <v>65</v>
      </c>
      <c r="B66">
        <v>2009</v>
      </c>
      <c r="C66" s="12" t="str">
        <f>VLOOKUP(B66,'[1]Uneven 26'!$A:$I,7,FALSE)</f>
        <v>M</v>
      </c>
      <c r="D66" s="12" t="str">
        <f>VLOOKUP(B66,'[1]Uneven 26'!$A:$I,5,FALSE)</f>
        <v>Naoise</v>
      </c>
      <c r="E66" s="12" t="str">
        <f>VLOOKUP(B66,'[1]Uneven 26'!$A:$I,6,FALSE)</f>
        <v>MURRAY</v>
      </c>
      <c r="F66" s="12" t="str">
        <f>VLOOKUP(B66,'[1]Uneven 26'!$A:$I,8,FALSE)</f>
        <v>Marino A.C.</v>
      </c>
      <c r="G66" s="12" t="str">
        <f>VLOOKUP(B66,'[1]Uneven 26'!$A:$I,4,FALSE)</f>
        <v>Under 9</v>
      </c>
      <c r="H66" s="8">
        <f t="shared" ref="H66:H91" si="2">COUNTIF(F:F, F66)</f>
        <v>1</v>
      </c>
    </row>
    <row r="67" spans="1:8" x14ac:dyDescent="0.3">
      <c r="A67" s="54">
        <v>66</v>
      </c>
      <c r="B67" s="39">
        <v>1884</v>
      </c>
      <c r="C67" s="40" t="str">
        <f>VLOOKUP(B67,'[1]Uneven 26'!$A:$I,7,FALSE)</f>
        <v>M</v>
      </c>
      <c r="D67" s="40" t="str">
        <f>VLOOKUP(B67,'[1]Uneven 26'!$A:$I,5,FALSE)</f>
        <v>Nathaniel</v>
      </c>
      <c r="E67" s="40" t="str">
        <f>VLOOKUP(B67,'[1]Uneven 26'!$A:$I,6,FALSE)</f>
        <v>PARKINSON</v>
      </c>
      <c r="F67" s="40" t="str">
        <f>VLOOKUP(B67,'[1]Uneven 26'!$A:$I,8,FALSE)</f>
        <v>Dundrum South Dublin A.C.</v>
      </c>
      <c r="G67" s="40" t="str">
        <f>VLOOKUP(B67,'[1]Uneven 26'!$A:$I,4,FALSE)</f>
        <v>Under 9</v>
      </c>
      <c r="H67" s="50">
        <f t="shared" si="2"/>
        <v>12</v>
      </c>
    </row>
    <row r="68" spans="1:8" x14ac:dyDescent="0.3">
      <c r="A68" s="38">
        <v>67</v>
      </c>
      <c r="B68" s="39">
        <v>1881</v>
      </c>
      <c r="C68" s="40" t="str">
        <f>VLOOKUP(B68,'[1]Uneven 26'!$A:$I,7,FALSE)</f>
        <v>M</v>
      </c>
      <c r="D68" s="40" t="str">
        <f>VLOOKUP(B68,'[1]Uneven 26'!$A:$I,5,FALSE)</f>
        <v>Joseph</v>
      </c>
      <c r="E68" s="40" t="str">
        <f>VLOOKUP(B68,'[1]Uneven 26'!$A:$I,6,FALSE)</f>
        <v>MORRISSEY</v>
      </c>
      <c r="F68" s="40" t="str">
        <f>VLOOKUP(B68,'[1]Uneven 26'!$A:$I,8,FALSE)</f>
        <v>Dundrum South Dublin A.C.</v>
      </c>
      <c r="G68" s="40" t="str">
        <f>VLOOKUP(B68,'[1]Uneven 26'!$A:$I,4,FALSE)</f>
        <v>Under 9</v>
      </c>
      <c r="H68" s="50">
        <f t="shared" si="2"/>
        <v>12</v>
      </c>
    </row>
    <row r="69" spans="1:8" x14ac:dyDescent="0.3">
      <c r="A69" s="14">
        <v>68</v>
      </c>
      <c r="B69">
        <v>1963</v>
      </c>
      <c r="C69" s="12" t="str">
        <f>VLOOKUP(B69,'[1]Uneven 26'!$A:$I,7,FALSE)</f>
        <v>M</v>
      </c>
      <c r="D69" s="12" t="str">
        <f>VLOOKUP(B69,'[1]Uneven 26'!$A:$I,5,FALSE)</f>
        <v>Oliwier</v>
      </c>
      <c r="E69" s="12" t="str">
        <f>VLOOKUP(B69,'[1]Uneven 26'!$A:$I,6,FALSE)</f>
        <v>AL SRAG</v>
      </c>
      <c r="F69" s="12" t="str">
        <f>VLOOKUP(B69,'[1]Uneven 26'!$A:$I,8,FALSE)</f>
        <v>Lucan Harriers A.C.</v>
      </c>
      <c r="G69" s="12" t="str">
        <f>VLOOKUP(B69,'[1]Uneven 26'!$A:$I,4,FALSE)</f>
        <v>Under 9</v>
      </c>
      <c r="H69" s="8">
        <f t="shared" si="2"/>
        <v>9</v>
      </c>
    </row>
    <row r="70" spans="1:8" x14ac:dyDescent="0.3">
      <c r="A70" s="16">
        <v>69</v>
      </c>
      <c r="B70">
        <v>2280</v>
      </c>
      <c r="C70" s="12" t="str">
        <f>VLOOKUP(B70,'[1]Uneven 26'!$A:$I,7,FALSE)</f>
        <v>M</v>
      </c>
      <c r="D70" s="12" t="str">
        <f>VLOOKUP(B70,'[1]Uneven 26'!$A:$I,5,FALSE)</f>
        <v>Arlo</v>
      </c>
      <c r="E70" s="12" t="str">
        <f>VLOOKUP(B70,'[1]Uneven 26'!$A:$I,6,FALSE)</f>
        <v>ONEILL</v>
      </c>
      <c r="F70" s="12" t="str">
        <f>VLOOKUP(B70,'[1]Uneven 26'!$A:$I,8,FALSE)</f>
        <v>Rathfarnham W.S.A.F. A.C.</v>
      </c>
      <c r="G70" s="12" t="str">
        <f>VLOOKUP(B70,'[1]Uneven 26'!$A:$I,4,FALSE)</f>
        <v>Under 9</v>
      </c>
      <c r="H70" s="8">
        <f t="shared" si="2"/>
        <v>3</v>
      </c>
    </row>
    <row r="71" spans="1:8" x14ac:dyDescent="0.3">
      <c r="A71" s="38">
        <v>70</v>
      </c>
      <c r="B71" s="39">
        <v>1875</v>
      </c>
      <c r="C71" s="40" t="str">
        <f>VLOOKUP(B71,'[1]Uneven 26'!$A:$I,7,FALSE)</f>
        <v>M</v>
      </c>
      <c r="D71" s="40" t="str">
        <f>VLOOKUP(B71,'[1]Uneven 26'!$A:$I,5,FALSE)</f>
        <v>Tom</v>
      </c>
      <c r="E71" s="40" t="str">
        <f>VLOOKUP(B71,'[1]Uneven 26'!$A:$I,6,FALSE)</f>
        <v>O'CONNELL</v>
      </c>
      <c r="F71" s="40" t="str">
        <f>VLOOKUP(B71,'[1]Uneven 26'!$A:$I,8,FALSE)</f>
        <v>Dundrum South Dublin A.C.</v>
      </c>
      <c r="G71" s="40" t="str">
        <f>VLOOKUP(B71,'[1]Uneven 26'!$A:$I,4,FALSE)</f>
        <v>Under 8</v>
      </c>
      <c r="H71" s="50">
        <f t="shared" si="2"/>
        <v>12</v>
      </c>
    </row>
    <row r="72" spans="1:8" x14ac:dyDescent="0.3">
      <c r="A72" s="14">
        <v>71</v>
      </c>
      <c r="B72">
        <v>1971</v>
      </c>
      <c r="C72" s="12" t="str">
        <f>VLOOKUP(B72,'[1]Uneven 26'!$A:$I,7,FALSE)</f>
        <v>M</v>
      </c>
      <c r="D72" s="12" t="str">
        <f>VLOOKUP(B72,'[1]Uneven 26'!$A:$I,5,FALSE)</f>
        <v>Oliver</v>
      </c>
      <c r="E72" s="12" t="str">
        <f>VLOOKUP(B72,'[1]Uneven 26'!$A:$I,6,FALSE)</f>
        <v>SMALL</v>
      </c>
      <c r="F72" s="12" t="str">
        <f>VLOOKUP(B72,'[1]Uneven 26'!$A:$I,8,FALSE)</f>
        <v>Lucan Harriers A.C.</v>
      </c>
      <c r="G72" s="12" t="str">
        <f>VLOOKUP(B72,'[1]Uneven 26'!$A:$I,4,FALSE)</f>
        <v>Under 9</v>
      </c>
      <c r="H72" s="8">
        <f t="shared" si="2"/>
        <v>9</v>
      </c>
    </row>
    <row r="73" spans="1:8" x14ac:dyDescent="0.3">
      <c r="A73" s="16">
        <v>72</v>
      </c>
      <c r="B73">
        <v>2138</v>
      </c>
      <c r="C73" s="12" t="str">
        <f>VLOOKUP(B73,'[1]Uneven 26'!$A:$I,7,FALSE)</f>
        <v>M</v>
      </c>
      <c r="D73" s="12" t="str">
        <f>VLOOKUP(B73,'[1]Uneven 26'!$A:$I,5,FALSE)</f>
        <v>Caelan</v>
      </c>
      <c r="E73" s="12" t="str">
        <f>VLOOKUP(B73,'[1]Uneven 26'!$A:$I,6,FALSE)</f>
        <v>O’BRIEN</v>
      </c>
      <c r="F73" s="12" t="str">
        <f>VLOOKUP(B73,'[1]Uneven 26'!$A:$I,8,FALSE)</f>
        <v>Mid Sutton A.C.</v>
      </c>
      <c r="G73" s="12" t="str">
        <f>VLOOKUP(B73,'[1]Uneven 26'!$A:$I,4,FALSE)</f>
        <v>Under 9</v>
      </c>
      <c r="H73" s="8">
        <f t="shared" si="2"/>
        <v>4</v>
      </c>
    </row>
    <row r="74" spans="1:8" x14ac:dyDescent="0.3">
      <c r="A74" s="11">
        <v>73</v>
      </c>
      <c r="B74">
        <v>2058</v>
      </c>
      <c r="C74" s="12" t="str">
        <f>VLOOKUP(B74,'[1]Uneven 26'!$A:$I,7,FALSE)</f>
        <v>M</v>
      </c>
      <c r="D74" s="12" t="str">
        <f>VLOOKUP(B74,'[1]Uneven 26'!$A:$I,5,FALSE)</f>
        <v>Cillian</v>
      </c>
      <c r="E74" s="12" t="str">
        <f>VLOOKUP(B74,'[1]Uneven 26'!$A:$I,6,FALSE)</f>
        <v>BRADY</v>
      </c>
      <c r="F74" s="12" t="str">
        <f>VLOOKUP(B74,'[1]Uneven 26'!$A:$I,8,FALSE)</f>
        <v>Metro/St. Brigids A.C.</v>
      </c>
      <c r="G74" s="12" t="str">
        <f>VLOOKUP(B74,'[1]Uneven 26'!$A:$I,4,FALSE)</f>
        <v>Under 9</v>
      </c>
      <c r="H74" s="8">
        <f t="shared" si="2"/>
        <v>10</v>
      </c>
    </row>
    <row r="75" spans="1:8" x14ac:dyDescent="0.3">
      <c r="A75" s="14">
        <v>74</v>
      </c>
      <c r="B75">
        <v>2188</v>
      </c>
      <c r="C75" s="12" t="str">
        <f>VLOOKUP(B75,'[1]Uneven 26'!$A:$I,7,FALSE)</f>
        <v>M</v>
      </c>
      <c r="D75" s="12" t="str">
        <f>VLOOKUP(B75,'[1]Uneven 26'!$A:$I,5,FALSE)</f>
        <v>Tommy</v>
      </c>
      <c r="E75" s="12" t="str">
        <f>VLOOKUP(B75,'[1]Uneven 26'!$A:$I,6,FALSE)</f>
        <v>MCMAHON</v>
      </c>
      <c r="F75" s="12" t="str">
        <f>VLOOKUP(B75,'[1]Uneven 26'!$A:$I,8,FALSE)</f>
        <v>Raheny Shamrock A.C.</v>
      </c>
      <c r="G75" s="12" t="str">
        <f>VLOOKUP(B75,'[1]Uneven 26'!$A:$I,4,FALSE)</f>
        <v>Under 9</v>
      </c>
      <c r="H75" s="8">
        <f t="shared" si="2"/>
        <v>6</v>
      </c>
    </row>
    <row r="76" spans="1:8" x14ac:dyDescent="0.3">
      <c r="A76" s="16">
        <v>75</v>
      </c>
      <c r="B76">
        <v>49</v>
      </c>
      <c r="C76" s="12" t="str">
        <f>VLOOKUP(B76,'[1]Uneven 26'!$A:$I,7,FALSE)</f>
        <v>M</v>
      </c>
      <c r="D76" s="12" t="str">
        <f>VLOOKUP(B76,'[1]Uneven 26'!$A:$I,5,FALSE)</f>
        <v>Naoki</v>
      </c>
      <c r="E76" s="12" t="str">
        <f>VLOOKUP(B76,'[1]Uneven 26'!$A:$I,6,FALSE)</f>
        <v>AZIN</v>
      </c>
      <c r="F76" s="12" t="str">
        <f>VLOOKUP(B76,'[1]Uneven 26'!$A:$I,8,FALSE)</f>
        <v>Blackrock (Dublin) A.C.</v>
      </c>
      <c r="G76" s="12" t="str">
        <f>VLOOKUP(B76,'[1]Uneven 26'!$A:$I,4,FALSE)</f>
        <v>Under 9</v>
      </c>
      <c r="H76" s="8">
        <f t="shared" si="2"/>
        <v>15</v>
      </c>
    </row>
    <row r="77" spans="1:8" x14ac:dyDescent="0.3">
      <c r="A77" s="11">
        <v>76</v>
      </c>
      <c r="B77">
        <v>168</v>
      </c>
      <c r="C77" s="12" t="str">
        <f>VLOOKUP(B77,'[1]Uneven 26'!$A:$I,7,FALSE)</f>
        <v>M</v>
      </c>
      <c r="D77" s="12" t="str">
        <f>VLOOKUP(B77,'[1]Uneven 26'!$A:$I,5,FALSE)</f>
        <v>Daniele</v>
      </c>
      <c r="E77" s="12" t="str">
        <f>VLOOKUP(B77,'[1]Uneven 26'!$A:$I,6,FALSE)</f>
        <v>FEOLA</v>
      </c>
      <c r="F77" s="12" t="str">
        <f>VLOOKUP(B77,'[1]Uneven 26'!$A:$I,8,FALSE)</f>
        <v>Clongriffin A.C.</v>
      </c>
      <c r="G77" s="12" t="str">
        <f>VLOOKUP(B77,'[1]Uneven 26'!$A:$I,4,FALSE)</f>
        <v>Under 9</v>
      </c>
      <c r="H77" s="8">
        <f t="shared" si="2"/>
        <v>8</v>
      </c>
    </row>
    <row r="78" spans="1:8" x14ac:dyDescent="0.3">
      <c r="A78" s="14">
        <v>77</v>
      </c>
      <c r="B78">
        <v>2134</v>
      </c>
      <c r="C78" s="12" t="str">
        <f>VLOOKUP(B78,'[1]Uneven 26'!$A:$I,7,FALSE)</f>
        <v>M</v>
      </c>
      <c r="D78" s="12" t="str">
        <f>VLOOKUP(B78,'[1]Uneven 26'!$A:$I,5,FALSE)</f>
        <v>Aidan</v>
      </c>
      <c r="E78" s="12" t="str">
        <f>VLOOKUP(B78,'[1]Uneven 26'!$A:$I,6,FALSE)</f>
        <v>DURKAN</v>
      </c>
      <c r="F78" s="12" t="str">
        <f>VLOOKUP(B78,'[1]Uneven 26'!$A:$I,8,FALSE)</f>
        <v>Mid Sutton A.C.</v>
      </c>
      <c r="G78" s="12" t="str">
        <f>VLOOKUP(B78,'[1]Uneven 26'!$A:$I,4,FALSE)</f>
        <v>Under 8</v>
      </c>
      <c r="H78" s="8">
        <f t="shared" si="2"/>
        <v>4</v>
      </c>
    </row>
    <row r="79" spans="1:8" x14ac:dyDescent="0.3">
      <c r="A79" s="16">
        <v>78</v>
      </c>
      <c r="B79">
        <v>119</v>
      </c>
      <c r="C79" s="12" t="str">
        <f>VLOOKUP(B79,'[1]Uneven 26'!$A:$I,7,FALSE)</f>
        <v>M</v>
      </c>
      <c r="D79" s="12" t="str">
        <f>VLOOKUP(B79,'[1]Uneven 26'!$A:$I,5,FALSE)</f>
        <v>Sean</v>
      </c>
      <c r="E79" s="12" t="str">
        <f>VLOOKUP(B79,'[1]Uneven 26'!$A:$I,6,FALSE)</f>
        <v>MCALLISTER</v>
      </c>
      <c r="F79" s="12" t="str">
        <f>VLOOKUP(B79,'[1]Uneven 26'!$A:$I,8,FALSE)</f>
        <v>Cabinteely A.C.</v>
      </c>
      <c r="G79" s="12" t="str">
        <f>VLOOKUP(B79,'[1]Uneven 26'!$A:$I,4,FALSE)</f>
        <v>Under 9</v>
      </c>
      <c r="H79" s="8">
        <f t="shared" si="2"/>
        <v>11</v>
      </c>
    </row>
    <row r="80" spans="1:8" x14ac:dyDescent="0.3">
      <c r="A80" s="11">
        <v>79</v>
      </c>
      <c r="B80">
        <v>120</v>
      </c>
      <c r="C80" s="12" t="str">
        <f>VLOOKUP(B80,'[1]Uneven 26'!$A:$I,7,FALSE)</f>
        <v>M</v>
      </c>
      <c r="D80" s="12" t="str">
        <f>VLOOKUP(B80,'[1]Uneven 26'!$A:$I,5,FALSE)</f>
        <v>Will</v>
      </c>
      <c r="E80" s="12" t="str">
        <f>VLOOKUP(B80,'[1]Uneven 26'!$A:$I,6,FALSE)</f>
        <v>MCCARRON</v>
      </c>
      <c r="F80" s="12" t="str">
        <f>VLOOKUP(B80,'[1]Uneven 26'!$A:$I,8,FALSE)</f>
        <v>Cabinteely A.C.</v>
      </c>
      <c r="G80" s="12" t="str">
        <f>VLOOKUP(B80,'[1]Uneven 26'!$A:$I,4,FALSE)</f>
        <v>Under 9</v>
      </c>
      <c r="H80" s="8">
        <f t="shared" si="2"/>
        <v>11</v>
      </c>
    </row>
    <row r="81" spans="1:8" x14ac:dyDescent="0.3">
      <c r="A81" s="14">
        <v>80</v>
      </c>
      <c r="B81">
        <v>2184</v>
      </c>
      <c r="C81" s="12" t="str">
        <f>VLOOKUP(B81,'[1]Uneven 26'!$A:$I,7,FALSE)</f>
        <v>M</v>
      </c>
      <c r="D81" s="12" t="str">
        <f>VLOOKUP(B81,'[1]Uneven 26'!$A:$I,5,FALSE)</f>
        <v>Johnny</v>
      </c>
      <c r="E81" s="12" t="str">
        <f>VLOOKUP(B81,'[1]Uneven 26'!$A:$I,6,FALSE)</f>
        <v>WRIGHT</v>
      </c>
      <c r="F81" s="12" t="str">
        <f>VLOOKUP(B81,'[1]Uneven 26'!$A:$I,8,FALSE)</f>
        <v>Raheny Shamrock A.C.</v>
      </c>
      <c r="G81" s="12" t="str">
        <f>VLOOKUP(B81,'[1]Uneven 26'!$A:$I,4,FALSE)</f>
        <v>Under 8</v>
      </c>
      <c r="H81" s="8">
        <f t="shared" si="2"/>
        <v>6</v>
      </c>
    </row>
    <row r="82" spans="1:8" x14ac:dyDescent="0.3">
      <c r="A82" s="16">
        <v>81</v>
      </c>
      <c r="B82">
        <v>124</v>
      </c>
      <c r="C82" s="12" t="str">
        <f>VLOOKUP(B82,'[1]Uneven 26'!$A:$I,7,FALSE)</f>
        <v>M</v>
      </c>
      <c r="D82" s="12" t="str">
        <f>VLOOKUP(B82,'[1]Uneven 26'!$A:$I,5,FALSE)</f>
        <v>Jack</v>
      </c>
      <c r="E82" s="12" t="str">
        <f>VLOOKUP(B82,'[1]Uneven 26'!$A:$I,6,FALSE)</f>
        <v>O'RIORDAN</v>
      </c>
      <c r="F82" s="12" t="str">
        <f>VLOOKUP(B82,'[1]Uneven 26'!$A:$I,8,FALSE)</f>
        <v>Cabinteely A.C.</v>
      </c>
      <c r="G82" s="12" t="str">
        <f>VLOOKUP(B82,'[1]Uneven 26'!$A:$I,4,FALSE)</f>
        <v>Under 9</v>
      </c>
      <c r="H82" s="8">
        <f t="shared" si="2"/>
        <v>11</v>
      </c>
    </row>
    <row r="83" spans="1:8" x14ac:dyDescent="0.3">
      <c r="A83" s="11">
        <v>82</v>
      </c>
      <c r="B83">
        <v>2</v>
      </c>
      <c r="C83" s="12" t="str">
        <f>VLOOKUP(B83,'[1]Uneven 26'!$A:$I,7,FALSE)</f>
        <v>M</v>
      </c>
      <c r="D83" s="12" t="str">
        <f>VLOOKUP(B83,'[1]Uneven 26'!$A:$I,5,FALSE)</f>
        <v>Eoghan</v>
      </c>
      <c r="E83" s="12" t="str">
        <f>VLOOKUP(B83,'[1]Uneven 26'!$A:$I,6,FALSE)</f>
        <v>GRIMES</v>
      </c>
      <c r="F83" s="12" t="str">
        <f>VLOOKUP(B83,'[1]Uneven 26'!$A:$I,8,FALSE)</f>
        <v>Balbriggan and District A.C.</v>
      </c>
      <c r="G83" s="12" t="str">
        <f>VLOOKUP(B83,'[1]Uneven 26'!$A:$I,4,FALSE)</f>
        <v>Under 8</v>
      </c>
      <c r="H83" s="8">
        <f t="shared" si="2"/>
        <v>1</v>
      </c>
    </row>
    <row r="84" spans="1:8" x14ac:dyDescent="0.3">
      <c r="A84" s="14">
        <v>83</v>
      </c>
      <c r="B84">
        <v>166</v>
      </c>
      <c r="C84" s="12" t="str">
        <f>VLOOKUP(B84,'[1]Uneven 26'!$A:$I,7,FALSE)</f>
        <v>M</v>
      </c>
      <c r="D84" s="12" t="str">
        <f>VLOOKUP(B84,'[1]Uneven 26'!$A:$I,5,FALSE)</f>
        <v>Atharv</v>
      </c>
      <c r="E84" s="12" t="str">
        <f>VLOOKUP(B84,'[1]Uneven 26'!$A:$I,6,FALSE)</f>
        <v>CHITKARA</v>
      </c>
      <c r="F84" s="12" t="str">
        <f>VLOOKUP(B84,'[1]Uneven 26'!$A:$I,8,FALSE)</f>
        <v>Clongriffin A.C.</v>
      </c>
      <c r="G84" s="12" t="str">
        <f>VLOOKUP(B84,'[1]Uneven 26'!$A:$I,4,FALSE)</f>
        <v>Under 9</v>
      </c>
      <c r="H84" s="8">
        <f t="shared" si="2"/>
        <v>8</v>
      </c>
    </row>
    <row r="85" spans="1:8" x14ac:dyDescent="0.3">
      <c r="A85" s="16">
        <v>84</v>
      </c>
      <c r="B85">
        <v>2185</v>
      </c>
      <c r="C85" s="12" t="str">
        <f>VLOOKUP(B85,'[1]Uneven 26'!$A:$I,7,FALSE)</f>
        <v>M</v>
      </c>
      <c r="D85" s="12" t="str">
        <f>VLOOKUP(B85,'[1]Uneven 26'!$A:$I,5,FALSE)</f>
        <v>Ben</v>
      </c>
      <c r="E85" s="12" t="str">
        <f>VLOOKUP(B85,'[1]Uneven 26'!$A:$I,6,FALSE)</f>
        <v>COURTNEY</v>
      </c>
      <c r="F85" s="12" t="str">
        <f>VLOOKUP(B85,'[1]Uneven 26'!$A:$I,8,FALSE)</f>
        <v>Raheny Shamrock A.C.</v>
      </c>
      <c r="G85" s="12" t="str">
        <f>VLOOKUP(B85,'[1]Uneven 26'!$A:$I,4,FALSE)</f>
        <v>Under 9</v>
      </c>
      <c r="H85" s="8">
        <f t="shared" si="2"/>
        <v>6</v>
      </c>
    </row>
    <row r="86" spans="1:8" x14ac:dyDescent="0.3">
      <c r="A86" s="11">
        <v>85</v>
      </c>
      <c r="B86">
        <v>117</v>
      </c>
      <c r="C86" s="12" t="str">
        <f>VLOOKUP(B86,'[1]Uneven 26'!$A:$I,7,FALSE)</f>
        <v>M</v>
      </c>
      <c r="D86" s="12" t="str">
        <f>VLOOKUP(B86,'[1]Uneven 26'!$A:$I,5,FALSE)</f>
        <v>Cru</v>
      </c>
      <c r="E86" s="12" t="str">
        <f>VLOOKUP(B86,'[1]Uneven 26'!$A:$I,6,FALSE)</f>
        <v>KAUFFMANN</v>
      </c>
      <c r="F86" s="12" t="str">
        <f>VLOOKUP(B86,'[1]Uneven 26'!$A:$I,8,FALSE)</f>
        <v>Cabinteely A.C.</v>
      </c>
      <c r="G86" s="12" t="str">
        <f>VLOOKUP(B86,'[1]Uneven 26'!$A:$I,4,FALSE)</f>
        <v>Under 9</v>
      </c>
      <c r="H86" s="8">
        <f t="shared" si="2"/>
        <v>11</v>
      </c>
    </row>
    <row r="87" spans="1:8" x14ac:dyDescent="0.3">
      <c r="A87" s="14">
        <v>86</v>
      </c>
      <c r="B87">
        <v>121</v>
      </c>
      <c r="C87" s="12" t="str">
        <f>VLOOKUP(B87,'[1]Uneven 26'!$A:$I,7,FALSE)</f>
        <v>M</v>
      </c>
      <c r="D87" s="12" t="str">
        <f>VLOOKUP(B87,'[1]Uneven 26'!$A:$I,5,FALSE)</f>
        <v>Harry</v>
      </c>
      <c r="E87" s="12" t="str">
        <f>VLOOKUP(B87,'[1]Uneven 26'!$A:$I,6,FALSE)</f>
        <v>NOLAN</v>
      </c>
      <c r="F87" s="12" t="str">
        <f>VLOOKUP(B87,'[1]Uneven 26'!$A:$I,8,FALSE)</f>
        <v>Cabinteely A.C.</v>
      </c>
      <c r="G87" s="12" t="str">
        <f>VLOOKUP(B87,'[1]Uneven 26'!$A:$I,4,FALSE)</f>
        <v>Under 9</v>
      </c>
      <c r="H87" s="8">
        <f t="shared" si="2"/>
        <v>11</v>
      </c>
    </row>
    <row r="88" spans="1:8" x14ac:dyDescent="0.3">
      <c r="A88" s="16">
        <v>87</v>
      </c>
      <c r="B88">
        <v>2136</v>
      </c>
      <c r="C88" s="12" t="str">
        <f>VLOOKUP(B88,'[1]Uneven 26'!$A:$I,7,FALSE)</f>
        <v>M</v>
      </c>
      <c r="D88" s="12" t="str">
        <f>VLOOKUP(B88,'[1]Uneven 26'!$A:$I,5,FALSE)</f>
        <v>Sebastian</v>
      </c>
      <c r="E88" s="12" t="str">
        <f>VLOOKUP(B88,'[1]Uneven 26'!$A:$I,6,FALSE)</f>
        <v>BLACK</v>
      </c>
      <c r="F88" s="12" t="str">
        <f>VLOOKUP(B88,'[1]Uneven 26'!$A:$I,8,FALSE)</f>
        <v>Mid Sutton A.C.</v>
      </c>
      <c r="G88" s="12" t="str">
        <f>VLOOKUP(B88,'[1]Uneven 26'!$A:$I,4,FALSE)</f>
        <v>Under 9</v>
      </c>
      <c r="H88" s="8">
        <f t="shared" si="2"/>
        <v>4</v>
      </c>
    </row>
    <row r="89" spans="1:8" x14ac:dyDescent="0.3">
      <c r="A89" s="11">
        <v>88</v>
      </c>
      <c r="B89">
        <v>63</v>
      </c>
      <c r="C89" s="12" t="str">
        <f>VLOOKUP(B89,'[1]Uneven 26'!$A:$I,7,FALSE)</f>
        <v>M</v>
      </c>
      <c r="D89" s="12" t="str">
        <f>VLOOKUP(B89,'[1]Uneven 26'!$A:$I,5,FALSE)</f>
        <v>Mark</v>
      </c>
      <c r="E89" s="12" t="str">
        <f>VLOOKUP(B89,'[1]Uneven 26'!$A:$I,6,FALSE)</f>
        <v>O'M</v>
      </c>
      <c r="F89" s="12" t="str">
        <f>VLOOKUP(B89,'[1]Uneven 26'!$A:$I,8,FALSE)</f>
        <v>Blackrock (Dublin) A.C.</v>
      </c>
      <c r="G89" s="12" t="str">
        <f>VLOOKUP(B89,'[1]Uneven 26'!$A:$I,4,FALSE)</f>
        <v>Under 9</v>
      </c>
      <c r="H89" s="8">
        <f t="shared" si="2"/>
        <v>15</v>
      </c>
    </row>
    <row r="90" spans="1:8" x14ac:dyDescent="0.3">
      <c r="A90" s="14">
        <v>89</v>
      </c>
      <c r="B90">
        <v>91</v>
      </c>
      <c r="C90" s="12" t="str">
        <f>VLOOKUP(B90,'[1]Uneven 26'!$A:$I,7,FALSE)</f>
        <v>M</v>
      </c>
      <c r="D90" s="12" t="str">
        <f>VLOOKUP(B90,'[1]Uneven 26'!$A:$I,5,FALSE)</f>
        <v>Fionn</v>
      </c>
      <c r="E90" s="12" t="str">
        <f>VLOOKUP(B90,'[1]Uneven 26'!$A:$I,6,FALSE)</f>
        <v>O'CONNELL HERRON</v>
      </c>
      <c r="F90" s="12" t="str">
        <f>VLOOKUP(B90,'[1]Uneven 26'!$A:$I,8,FALSE)</f>
        <v>Brothers Pearse A.C.</v>
      </c>
      <c r="G90" s="12" t="str">
        <f>VLOOKUP(B90,'[1]Uneven 26'!$A:$I,4,FALSE)</f>
        <v>Under 8</v>
      </c>
      <c r="H90" s="8">
        <f t="shared" si="2"/>
        <v>2</v>
      </c>
    </row>
    <row r="91" spans="1:8" x14ac:dyDescent="0.3">
      <c r="A91" s="16">
        <v>90</v>
      </c>
      <c r="B91">
        <v>2137</v>
      </c>
      <c r="C91" s="12" t="str">
        <f>VLOOKUP(B91,'[1]Uneven 26'!$A:$I,7,FALSE)</f>
        <v>M</v>
      </c>
      <c r="D91" s="12" t="str">
        <f>VLOOKUP(B91,'[1]Uneven 26'!$A:$I,5,FALSE)</f>
        <v>Donncha</v>
      </c>
      <c r="E91" s="12" t="str">
        <f>VLOOKUP(B91,'[1]Uneven 26'!$A:$I,6,FALSE)</f>
        <v>LYNCH</v>
      </c>
      <c r="F91" s="12" t="str">
        <f>VLOOKUP(B91,'[1]Uneven 26'!$A:$I,8,FALSE)</f>
        <v>Mid Sutton A.C.</v>
      </c>
      <c r="G91" s="12" t="str">
        <f>VLOOKUP(B91,'[1]Uneven 26'!$A:$I,4,FALSE)</f>
        <v>Under 9</v>
      </c>
      <c r="H91" s="8">
        <f t="shared" si="2"/>
        <v>4</v>
      </c>
    </row>
    <row r="92" spans="1:8" x14ac:dyDescent="0.3">
      <c r="A92" s="25"/>
      <c r="B92" s="25"/>
      <c r="C92" s="25"/>
      <c r="D92" s="25"/>
      <c r="E92" s="25"/>
      <c r="F92" s="25"/>
      <c r="G92" s="25"/>
      <c r="H92" s="21"/>
    </row>
    <row r="93" spans="1:8" x14ac:dyDescent="0.3">
      <c r="A93" s="25"/>
      <c r="B93" s="25"/>
      <c r="C93" s="25"/>
      <c r="D93" s="25"/>
      <c r="E93" s="25"/>
      <c r="F93" s="25"/>
      <c r="G93" s="25"/>
      <c r="H93" s="21"/>
    </row>
    <row r="94" spans="1:8" x14ac:dyDescent="0.3">
      <c r="A94" s="25"/>
      <c r="B94" s="25"/>
      <c r="C94" s="25"/>
      <c r="D94" s="25"/>
      <c r="E94" s="25"/>
      <c r="F94" s="25"/>
      <c r="G94" s="25"/>
      <c r="H94" s="21"/>
    </row>
    <row r="95" spans="1:8" x14ac:dyDescent="0.3">
      <c r="A95" s="25"/>
      <c r="B95" s="25"/>
      <c r="C95" s="25"/>
      <c r="D95" s="25"/>
      <c r="E95" s="25"/>
      <c r="F95" s="25"/>
      <c r="G95" s="25"/>
      <c r="H95" s="21"/>
    </row>
  </sheetData>
  <autoFilter ref="A1:K9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zoomScale="80" zoomScaleNormal="80" workbookViewId="0">
      <pane ySplit="1" topLeftCell="A2" activePane="bottomLeft" state="frozen"/>
      <selection activeCell="K9" sqref="K9"/>
      <selection pane="bottomLeft" activeCell="G101" sqref="G101"/>
    </sheetView>
  </sheetViews>
  <sheetFormatPr defaultColWidth="11" defaultRowHeight="15.6" x14ac:dyDescent="0.3"/>
  <cols>
    <col min="1" max="1" width="11" style="20"/>
    <col min="2" max="2" width="0.19921875" style="2" customWidth="1"/>
    <col min="3" max="3" width="11" hidden="1" customWidth="1"/>
    <col min="5" max="5" width="17.8984375" customWidth="1"/>
    <col min="6" max="6" width="24.296875" bestFit="1" customWidth="1"/>
    <col min="7" max="7" width="16.296875" customWidth="1"/>
    <col min="8" max="8" width="8.5" hidden="1" customWidth="1"/>
    <col min="10" max="10" width="24.5" bestFit="1" customWidth="1"/>
    <col min="11" max="11" width="11.69921875" customWidth="1"/>
  </cols>
  <sheetData>
    <row r="1" spans="1:12" x14ac:dyDescent="0.3">
      <c r="A1" s="17" t="s">
        <v>0</v>
      </c>
      <c r="B1" s="4" t="s">
        <v>1</v>
      </c>
      <c r="C1" s="5" t="s">
        <v>2</v>
      </c>
      <c r="D1" s="5" t="s">
        <v>7</v>
      </c>
      <c r="E1" s="5" t="s">
        <v>6</v>
      </c>
      <c r="F1" s="5" t="s">
        <v>4</v>
      </c>
      <c r="G1" s="6" t="s">
        <v>5</v>
      </c>
      <c r="H1" s="7" t="s">
        <v>8</v>
      </c>
      <c r="J1" s="23" t="s">
        <v>9</v>
      </c>
      <c r="K1" s="23" t="s">
        <v>10</v>
      </c>
      <c r="L1" t="s">
        <v>15</v>
      </c>
    </row>
    <row r="2" spans="1:12" x14ac:dyDescent="0.3">
      <c r="A2" s="44">
        <v>1</v>
      </c>
      <c r="B2" s="35">
        <v>1711</v>
      </c>
      <c r="C2" s="36" t="str">
        <f>VLOOKUP(B2,'[1]Uneven 26'!$A:$I,7,FALSE)</f>
        <v>F</v>
      </c>
      <c r="D2" s="36" t="str">
        <f>VLOOKUP(B2,'[1]Uneven 26'!$A:$I,5,FALSE)</f>
        <v>Aliya</v>
      </c>
      <c r="E2" s="36" t="str">
        <f>VLOOKUP(B2,'[1]Uneven 26'!$A:$I,6,FALSE)</f>
        <v>QUINN</v>
      </c>
      <c r="F2" s="36" t="str">
        <f>VLOOKUP(B2,'[1]Uneven 26'!$A:$I,8,FALSE)</f>
        <v>Crusaders A.C.</v>
      </c>
      <c r="G2" s="36" t="str">
        <f>VLOOKUP(B2,'[1]Uneven 26'!$A:$I,4,FALSE)</f>
        <v>Under 11</v>
      </c>
      <c r="H2" s="45">
        <f t="shared" ref="H2:H33" si="0">COUNTIF(F:F, F2)</f>
        <v>9</v>
      </c>
      <c r="J2" s="47" t="str" cm="1">
        <f t="array" ref="J2:J20">_xlfn.UNIQUE(F2:F118)</f>
        <v>Crusaders A.C.</v>
      </c>
      <c r="K2" s="47" cm="1">
        <f t="array" ref="K2">IF(COUNTIF($F$2:$F$118, J2) &gt;= 4, SUM(SMALL(IF($F$2:$F$118=J2, $A$2:$A$118), {1,2,3,4})), "No Team")</f>
        <v>10</v>
      </c>
      <c r="L2" s="35" t="s">
        <v>11</v>
      </c>
    </row>
    <row r="3" spans="1:12" x14ac:dyDescent="0.3">
      <c r="A3" s="58">
        <v>2</v>
      </c>
      <c r="B3" s="35">
        <v>1709</v>
      </c>
      <c r="C3" s="36" t="str">
        <f>VLOOKUP(B3,'[1]Uneven 26'!$A:$I,7,FALSE)</f>
        <v>F</v>
      </c>
      <c r="D3" s="36" t="str">
        <f>VLOOKUP(B3,'[1]Uneven 26'!$A:$I,5,FALSE)</f>
        <v>Anna</v>
      </c>
      <c r="E3" s="36" t="str">
        <f>VLOOKUP(B3,'[1]Uneven 26'!$A:$I,6,FALSE)</f>
        <v>MEYRICK</v>
      </c>
      <c r="F3" s="36" t="str">
        <f>VLOOKUP(B3,'[1]Uneven 26'!$A:$I,8,FALSE)</f>
        <v>Crusaders A.C.</v>
      </c>
      <c r="G3" s="36" t="str">
        <f>VLOOKUP(B3,'[1]Uneven 26'!$A:$I,4,FALSE)</f>
        <v>Under 11</v>
      </c>
      <c r="H3" s="45">
        <f t="shared" si="0"/>
        <v>9</v>
      </c>
      <c r="J3" s="22" t="str">
        <v>Cabinteely A.C.</v>
      </c>
      <c r="K3" s="24" cm="1">
        <f t="array" ref="K3">IF(COUNTIF($F$2:$F$118, J3) &gt;= 4, SUM(SMALL(IF($F$2:$F$118=J3, $A$2:$A$118), {1,2,3,4})), "No Team")</f>
        <v>155</v>
      </c>
    </row>
    <row r="4" spans="1:12" x14ac:dyDescent="0.3">
      <c r="A4" s="44">
        <v>3</v>
      </c>
      <c r="B4" s="35">
        <v>1702</v>
      </c>
      <c r="C4" s="36" t="str">
        <f>VLOOKUP(B4,'[1]Uneven 26'!$A:$I,7,FALSE)</f>
        <v>F</v>
      </c>
      <c r="D4" s="36" t="str">
        <f>VLOOKUP(B4,'[1]Uneven 26'!$A:$I,5,FALSE)</f>
        <v>Imogen</v>
      </c>
      <c r="E4" s="36" t="str">
        <f>VLOOKUP(B4,'[1]Uneven 26'!$A:$I,6,FALSE)</f>
        <v>RAMIAH</v>
      </c>
      <c r="F4" s="36" t="str">
        <f>VLOOKUP(B4,'[1]Uneven 26'!$A:$I,8,FALSE)</f>
        <v>Crusaders A.C.</v>
      </c>
      <c r="G4" s="36" t="str">
        <f>VLOOKUP(B4,'[1]Uneven 26'!$A:$I,4,FALSE)</f>
        <v>Under 10</v>
      </c>
      <c r="H4" s="45">
        <f t="shared" si="0"/>
        <v>9</v>
      </c>
      <c r="J4" s="46" t="str">
        <v>Metro/St. Brigids A.C.</v>
      </c>
      <c r="K4" s="47" cm="1">
        <f t="array" ref="K4">IF(COUNTIF($F$2:$F$118, J4) &gt;= 4, SUM(SMALL(IF($F$2:$F$118=J4, $A$2:$A$118), {1,2,3,4})), "No Team")</f>
        <v>55</v>
      </c>
      <c r="L4" s="35" t="s">
        <v>12</v>
      </c>
    </row>
    <row r="5" spans="1:12" x14ac:dyDescent="0.3">
      <c r="A5" s="58">
        <v>4</v>
      </c>
      <c r="B5" s="35">
        <v>1705</v>
      </c>
      <c r="C5" s="36" t="str">
        <f>VLOOKUP(B5,'[1]Uneven 26'!$A:$I,7,FALSE)</f>
        <v>F</v>
      </c>
      <c r="D5" s="36" t="str">
        <f>VLOOKUP(B5,'[1]Uneven 26'!$A:$I,5,FALSE)</f>
        <v>Mary-Grace</v>
      </c>
      <c r="E5" s="36" t="str">
        <f>VLOOKUP(B5,'[1]Uneven 26'!$A:$I,6,FALSE)</f>
        <v>CURRAN</v>
      </c>
      <c r="F5" s="36" t="str">
        <f>VLOOKUP(B5,'[1]Uneven 26'!$A:$I,8,FALSE)</f>
        <v>Crusaders A.C.</v>
      </c>
      <c r="G5" s="36" t="str">
        <f>VLOOKUP(B5,'[1]Uneven 26'!$A:$I,4,FALSE)</f>
        <v>Under 11</v>
      </c>
      <c r="H5" s="45">
        <f t="shared" si="0"/>
        <v>9</v>
      </c>
      <c r="J5" s="22" t="str">
        <v>Tallaght A.C.</v>
      </c>
      <c r="K5" s="24" t="str" cm="1">
        <f t="array" ref="K5">IF(COUNTIF($F$2:$F$118, J5) &gt;= 4, SUM(SMALL(IF($F$2:$F$118=J5, $A$2:$A$118), {1,2,3,4})), "No Team")</f>
        <v>No Team</v>
      </c>
    </row>
    <row r="6" spans="1:12" x14ac:dyDescent="0.3">
      <c r="A6" s="44">
        <v>5</v>
      </c>
      <c r="B6" s="35">
        <v>103</v>
      </c>
      <c r="C6" s="36" t="str">
        <f>VLOOKUP(B6,'[1]Uneven 26'!$A:$I,7,FALSE)</f>
        <v>F</v>
      </c>
      <c r="D6" s="36" t="str">
        <f>VLOOKUP(B6,'[1]Uneven 26'!$A:$I,5,FALSE)</f>
        <v>Kate</v>
      </c>
      <c r="E6" s="36" t="str">
        <f>VLOOKUP(B6,'[1]Uneven 26'!$A:$I,6,FALSE)</f>
        <v>CLIFFORD</v>
      </c>
      <c r="F6" s="36" t="str">
        <f>VLOOKUP(B6,'[1]Uneven 26'!$A:$I,8,FALSE)</f>
        <v>Cabinteely A.C.</v>
      </c>
      <c r="G6" s="36" t="str">
        <f>VLOOKUP(B6,'[1]Uneven 26'!$A:$I,4,FALSE)</f>
        <v>Under 10</v>
      </c>
      <c r="H6" s="45">
        <f t="shared" si="0"/>
        <v>4</v>
      </c>
      <c r="J6" s="60" t="str">
        <v>Dundrum South Dublin A.C.</v>
      </c>
      <c r="K6" s="47" cm="1">
        <f t="array" ref="K6">IF(COUNTIF($F$2:$F$118, J6) &gt;= 4, SUM(SMALL(IF($F$2:$F$118=J6, $A$2:$A$118), {1,2,3,4})), "No Team")</f>
        <v>122</v>
      </c>
      <c r="L6" s="35" t="s">
        <v>14</v>
      </c>
    </row>
    <row r="7" spans="1:12" x14ac:dyDescent="0.3">
      <c r="A7" s="44">
        <v>6</v>
      </c>
      <c r="B7" s="35">
        <v>2025</v>
      </c>
      <c r="C7" s="36" t="str">
        <f>VLOOKUP(B7,'[1]Uneven 26'!$A:$I,7,FALSE)</f>
        <v>F</v>
      </c>
      <c r="D7" s="36" t="str">
        <f>VLOOKUP(B7,'[1]Uneven 26'!$A:$I,5,FALSE)</f>
        <v>Éabha</v>
      </c>
      <c r="E7" s="36" t="str">
        <f>VLOOKUP(B7,'[1]Uneven 26'!$A:$I,6,FALSE)</f>
        <v>FLANAGAN</v>
      </c>
      <c r="F7" s="36" t="str">
        <f>VLOOKUP(B7,'[1]Uneven 26'!$A:$I,8,FALSE)</f>
        <v>Metro/St. Brigids A.C.</v>
      </c>
      <c r="G7" s="36" t="str">
        <f>VLOOKUP(B7,'[1]Uneven 26'!$A:$I,4,FALSE)</f>
        <v>Under 11</v>
      </c>
      <c r="H7" s="45">
        <f t="shared" si="0"/>
        <v>15</v>
      </c>
      <c r="J7" s="22" t="str">
        <v>Rathfarnham W.S.A.F. A.C.</v>
      </c>
      <c r="K7" s="24" cm="1">
        <f t="array" ref="K7">IF(COUNTIF($F$2:$F$118, J7) &gt;= 4, SUM(SMALL(IF($F$2:$F$118=J7, $A$2:$A$118), {1,2,3,4})), "No Team")</f>
        <v>166</v>
      </c>
    </row>
    <row r="8" spans="1:12" x14ac:dyDescent="0.3">
      <c r="A8" s="58">
        <v>7</v>
      </c>
      <c r="B8" s="35">
        <v>1710</v>
      </c>
      <c r="C8" s="36" t="str">
        <f>VLOOKUP(B8,'[1]Uneven 26'!$A:$I,7,FALSE)</f>
        <v>F</v>
      </c>
      <c r="D8" s="36" t="str">
        <f>VLOOKUP(B8,'[1]Uneven 26'!$A:$I,5,FALSE)</f>
        <v>Muireann</v>
      </c>
      <c r="E8" s="36" t="str">
        <f>VLOOKUP(B8,'[1]Uneven 26'!$A:$I,6,FALSE)</f>
        <v>O'REILLY</v>
      </c>
      <c r="F8" s="36" t="str">
        <f>VLOOKUP(B8,'[1]Uneven 26'!$A:$I,8,FALSE)</f>
        <v>Crusaders A.C.</v>
      </c>
      <c r="G8" s="36" t="str">
        <f>VLOOKUP(B8,'[1]Uneven 26'!$A:$I,4,FALSE)</f>
        <v>Under 11</v>
      </c>
      <c r="H8" s="45">
        <f t="shared" si="0"/>
        <v>9</v>
      </c>
      <c r="J8" s="46" t="str">
        <v>Clongriffin A.C.</v>
      </c>
      <c r="K8" s="47" cm="1">
        <f t="array" ref="K8">IF(COUNTIF($F$2:$F$118, J8) &gt;= 4, SUM(SMALL(IF($F$2:$F$118=J8, $A$2:$A$118), {1,2,3,4})), "No Team")</f>
        <v>86</v>
      </c>
      <c r="L8" s="35" t="s">
        <v>13</v>
      </c>
    </row>
    <row r="9" spans="1:12" x14ac:dyDescent="0.3">
      <c r="A9" s="44">
        <v>8</v>
      </c>
      <c r="B9" s="35">
        <v>1706</v>
      </c>
      <c r="C9" s="36" t="str">
        <f>VLOOKUP(B9,'[1]Uneven 26'!$A:$I,7,FALSE)</f>
        <v>F</v>
      </c>
      <c r="D9" s="36" t="str">
        <f>VLOOKUP(B9,'[1]Uneven 26'!$A:$I,5,FALSE)</f>
        <v>Margaret</v>
      </c>
      <c r="E9" s="36" t="str">
        <f>VLOOKUP(B9,'[1]Uneven 26'!$A:$I,6,FALSE)</f>
        <v>DARCY</v>
      </c>
      <c r="F9" s="36" t="str">
        <f>VLOOKUP(B9,'[1]Uneven 26'!$A:$I,8,FALSE)</f>
        <v>Crusaders A.C.</v>
      </c>
      <c r="G9" s="36" t="str">
        <f>VLOOKUP(B9,'[1]Uneven 26'!$A:$I,4,FALSE)</f>
        <v>Under 11</v>
      </c>
      <c r="H9" s="45">
        <f t="shared" si="0"/>
        <v>9</v>
      </c>
      <c r="J9" s="22" t="str">
        <v>Lucan Harriers A.C.</v>
      </c>
      <c r="K9" s="24" cm="1">
        <f t="array" ref="K9">IF(COUNTIF($F$2:$F$118, J9) &gt;= 4, SUM(SMALL(IF($F$2:$F$118=J9, $A$2:$A$118), {1,2,3,4})), "No Team")</f>
        <v>131</v>
      </c>
    </row>
    <row r="10" spans="1:12" x14ac:dyDescent="0.3">
      <c r="A10" s="58">
        <v>9</v>
      </c>
      <c r="B10" s="35">
        <v>2341</v>
      </c>
      <c r="C10" s="36" t="str">
        <f>VLOOKUP(B10,'[1]Uneven 26'!$A:$I,7,FALSE)</f>
        <v>F</v>
      </c>
      <c r="D10" s="36" t="str">
        <f>VLOOKUP(B10,'[1]Uneven 26'!$A:$I,5,FALSE)</f>
        <v>Grace</v>
      </c>
      <c r="E10" s="36" t="str">
        <f>VLOOKUP(B10,'[1]Uneven 26'!$A:$I,6,FALSE)</f>
        <v>O NEILL</v>
      </c>
      <c r="F10" s="36" t="str">
        <f>VLOOKUP(B10,'[1]Uneven 26'!$A:$I,8,FALSE)</f>
        <v>Tallaght A.C.</v>
      </c>
      <c r="G10" s="36" t="str">
        <f>VLOOKUP(B10,'[1]Uneven 26'!$A:$I,4,FALSE)</f>
        <v>Under 11</v>
      </c>
      <c r="H10" s="45">
        <f t="shared" si="0"/>
        <v>2</v>
      </c>
      <c r="J10" s="22" t="str">
        <v>Portmarnock A.C.</v>
      </c>
      <c r="K10" s="24" t="str" cm="1">
        <f t="array" ref="K10">IF(COUNTIF($F$2:$F$118, J10) &gt;= 4, SUM(SMALL(IF($F$2:$F$118=J10, $A$2:$A$118), {1,2,3,4})), "No Team")</f>
        <v>No Team</v>
      </c>
    </row>
    <row r="11" spans="1:12" x14ac:dyDescent="0.3">
      <c r="A11" s="44">
        <v>10</v>
      </c>
      <c r="B11" s="39">
        <v>1836</v>
      </c>
      <c r="C11" s="40" t="str">
        <f>VLOOKUP(B11,'[1]Uneven 26'!$A:$I,7,FALSE)</f>
        <v>F</v>
      </c>
      <c r="D11" s="40" t="str">
        <f>VLOOKUP(B11,'[1]Uneven 26'!$A:$I,5,FALSE)</f>
        <v>Julia</v>
      </c>
      <c r="E11" s="40" t="str">
        <f>VLOOKUP(B11,'[1]Uneven 26'!$A:$I,6,FALSE)</f>
        <v>FLYNN</v>
      </c>
      <c r="F11" s="36" t="str">
        <f>VLOOKUP(B11,'[1]Uneven 26'!$A:$I,8,FALSE)</f>
        <v>Dundrum South Dublin A.C.</v>
      </c>
      <c r="G11" s="36" t="str">
        <f>VLOOKUP(B11,'[1]Uneven 26'!$A:$I,4,FALSE)</f>
        <v>Under 11</v>
      </c>
      <c r="H11" s="45">
        <f t="shared" si="0"/>
        <v>8</v>
      </c>
      <c r="J11" s="22" t="str">
        <v>Clonliffe Harriers A.C.</v>
      </c>
      <c r="K11" s="24" cm="1">
        <f t="array" ref="K11">IF(COUNTIF($F$2:$F$118, J11) &gt;= 4, SUM(SMALL(IF($F$2:$F$118=J11, $A$2:$A$118), {1,2,3,4})), "No Team")</f>
        <v>167</v>
      </c>
    </row>
    <row r="12" spans="1:12" x14ac:dyDescent="0.3">
      <c r="A12" s="44">
        <v>11</v>
      </c>
      <c r="B12" s="35">
        <v>2261</v>
      </c>
      <c r="C12" s="36" t="str">
        <f>VLOOKUP(B12,'[1]Uneven 26'!$A:$I,7,FALSE)</f>
        <v>F</v>
      </c>
      <c r="D12" s="36" t="str">
        <f>VLOOKUP(B12,'[1]Uneven 26'!$A:$I,5,FALSE)</f>
        <v>Elsie</v>
      </c>
      <c r="E12" s="36" t="str">
        <f>VLOOKUP(B12,'[1]Uneven 26'!$A:$I,6,FALSE)</f>
        <v>STEPHENSON</v>
      </c>
      <c r="F12" s="36" t="str">
        <f>VLOOKUP(B12,'[1]Uneven 26'!$A:$I,8,FALSE)</f>
        <v>Rathfarnham W.S.A.F. A.C.</v>
      </c>
      <c r="G12" s="36" t="str">
        <f>VLOOKUP(B12,'[1]Uneven 26'!$A:$I,4,FALSE)</f>
        <v>Under 11</v>
      </c>
      <c r="H12" s="45">
        <f t="shared" si="0"/>
        <v>11</v>
      </c>
      <c r="J12" s="22" t="str">
        <v>Skerries A.C.</v>
      </c>
      <c r="K12" s="24" cm="1">
        <f t="array" ref="K12">IF(COUNTIF($F$2:$F$118, J12) &gt;= 4, SUM(SMALL(IF($F$2:$F$118=J12, $A$2:$A$118), {1,2,3,4})), "No Team")</f>
        <v>180</v>
      </c>
    </row>
    <row r="13" spans="1:12" x14ac:dyDescent="0.3">
      <c r="A13" s="58">
        <v>12</v>
      </c>
      <c r="B13" s="35">
        <v>105</v>
      </c>
      <c r="C13" s="36" t="str">
        <f>VLOOKUP(B13,'[1]Uneven 26'!$A:$I,7,FALSE)</f>
        <v>F</v>
      </c>
      <c r="D13" s="36" t="str">
        <f>VLOOKUP(B13,'[1]Uneven 26'!$A:$I,5,FALSE)</f>
        <v>Elodie</v>
      </c>
      <c r="E13" s="36" t="str">
        <f>VLOOKUP(B13,'[1]Uneven 26'!$A:$I,6,FALSE)</f>
        <v>CHAPMAN</v>
      </c>
      <c r="F13" s="36" t="str">
        <f>VLOOKUP(B13,'[1]Uneven 26'!$A:$I,8,FALSE)</f>
        <v>Cabinteely A.C.</v>
      </c>
      <c r="G13" s="36" t="str">
        <f>VLOOKUP(B13,'[1]Uneven 26'!$A:$I,4,FALSE)</f>
        <v>Under 11</v>
      </c>
      <c r="H13" s="45">
        <f t="shared" si="0"/>
        <v>4</v>
      </c>
      <c r="J13" s="22" t="str">
        <v>Donore Harriers A.C.</v>
      </c>
      <c r="K13" s="24" cm="1">
        <f t="array" ref="K13">IF(COUNTIF($F$2:$F$118, J13) &gt;= 4, SUM(SMALL(IF($F$2:$F$118=J13, $A$2:$A$118), {1,2,3,4})), "No Team")</f>
        <v>202</v>
      </c>
    </row>
    <row r="14" spans="1:12" x14ac:dyDescent="0.3">
      <c r="A14" s="18">
        <v>13</v>
      </c>
      <c r="B14">
        <v>2027</v>
      </c>
      <c r="C14" s="12" t="str">
        <f>VLOOKUP(B14,'[1]Uneven 26'!$A:$I,7,FALSE)</f>
        <v>F</v>
      </c>
      <c r="D14" s="12" t="str">
        <f>VLOOKUP(B14,'[1]Uneven 26'!$A:$I,5,FALSE)</f>
        <v>Aoife</v>
      </c>
      <c r="E14" s="12" t="str">
        <f>VLOOKUP(B14,'[1]Uneven 26'!$A:$I,6,FALSE)</f>
        <v>KELLY</v>
      </c>
      <c r="F14" s="12" t="str">
        <f>VLOOKUP(B14,'[1]Uneven 26'!$A:$I,8,FALSE)</f>
        <v>Metro/St. Brigids A.C.</v>
      </c>
      <c r="G14" s="12" t="str">
        <f>VLOOKUP(B14,'[1]Uneven 26'!$A:$I,4,FALSE)</f>
        <v>Under 11</v>
      </c>
      <c r="H14" s="8">
        <f t="shared" si="0"/>
        <v>15</v>
      </c>
      <c r="J14" s="22" t="str">
        <v>Blackrock (Dublin) A.C.</v>
      </c>
      <c r="K14" s="24" cm="1">
        <f t="array" ref="K14">IF(COUNTIF($F$2:$F$118, J14) &gt;= 4, SUM(SMALL(IF($F$2:$F$118=J14, $A$2:$A$118), {1,2,3,4})), "No Team")</f>
        <v>236</v>
      </c>
    </row>
    <row r="15" spans="1:12" x14ac:dyDescent="0.3">
      <c r="A15" s="52">
        <v>14</v>
      </c>
      <c r="B15" s="39">
        <v>1844</v>
      </c>
      <c r="C15" s="40" t="str">
        <f>VLOOKUP(B15,'[1]Uneven 26'!$A:$I,7,FALSE)</f>
        <v>F</v>
      </c>
      <c r="D15" s="40" t="str">
        <f>VLOOKUP(B15,'[1]Uneven 26'!$A:$I,5,FALSE)</f>
        <v>Annabelle</v>
      </c>
      <c r="E15" s="40" t="str">
        <f>VLOOKUP(B15,'[1]Uneven 26'!$A:$I,6,FALSE)</f>
        <v>WEBB</v>
      </c>
      <c r="F15" s="40" t="str">
        <f>VLOOKUP(B15,'[1]Uneven 26'!$A:$I,8,FALSE)</f>
        <v>Dundrum South Dublin A.C.</v>
      </c>
      <c r="G15" s="40" t="str">
        <f>VLOOKUP(B15,'[1]Uneven 26'!$A:$I,4,FALSE)</f>
        <v>Under 11</v>
      </c>
      <c r="H15" s="50">
        <f t="shared" si="0"/>
        <v>8</v>
      </c>
      <c r="J15" s="22" t="str">
        <v>Marino A.C.</v>
      </c>
      <c r="K15" s="24" t="str" cm="1">
        <f t="array" ref="K15">IF(COUNTIF($F$2:$F$118, J15) &gt;= 4, SUM(SMALL(IF($F$2:$F$118=J15, $A$2:$A$118), {1,2,3,4})), "No Team")</f>
        <v>No Team</v>
      </c>
    </row>
    <row r="16" spans="1:12" x14ac:dyDescent="0.3">
      <c r="A16" s="18">
        <v>15</v>
      </c>
      <c r="B16">
        <v>157</v>
      </c>
      <c r="C16" s="12" t="str">
        <f>VLOOKUP(B16,'[1]Uneven 26'!$A:$I,7,FALSE)</f>
        <v>F</v>
      </c>
      <c r="D16" s="12" t="str">
        <f>VLOOKUP(B16,'[1]Uneven 26'!$A:$I,5,FALSE)</f>
        <v>Olivia</v>
      </c>
      <c r="E16" s="12" t="str">
        <f>VLOOKUP(B16,'[1]Uneven 26'!$A:$I,6,FALSE)</f>
        <v>LEE</v>
      </c>
      <c r="F16" s="12" t="str">
        <f>VLOOKUP(B16,'[1]Uneven 26'!$A:$I,8,FALSE)</f>
        <v>Clongriffin A.C.</v>
      </c>
      <c r="G16" s="12" t="str">
        <f>VLOOKUP(B16,'[1]Uneven 26'!$A:$I,4,FALSE)</f>
        <v>Under 11</v>
      </c>
      <c r="H16" s="8">
        <f t="shared" si="0"/>
        <v>8</v>
      </c>
      <c r="J16" s="22" t="str">
        <v>Templeogue A.C.</v>
      </c>
      <c r="K16" s="24" t="str" cm="1">
        <f t="array" ref="K16">IF(COUNTIF($F$2:$F$118, J16) &gt;= 4, SUM(SMALL(IF($F$2:$F$118=J16, $A$2:$A$118), {1,2,3,4})), "No Team")</f>
        <v>No Team</v>
      </c>
    </row>
    <row r="17" spans="1:11" x14ac:dyDescent="0.3">
      <c r="A17" s="18">
        <v>16</v>
      </c>
      <c r="B17">
        <v>2033</v>
      </c>
      <c r="C17" s="12" t="str">
        <f>VLOOKUP(B17,'[1]Uneven 26'!$A:$I,7,FALSE)</f>
        <v>F</v>
      </c>
      <c r="D17" s="12" t="str">
        <f>VLOOKUP(B17,'[1]Uneven 26'!$A:$I,5,FALSE)</f>
        <v>Sophie</v>
      </c>
      <c r="E17" s="12" t="str">
        <f>VLOOKUP(B17,'[1]Uneven 26'!$A:$I,6,FALSE)</f>
        <v>O'NEILL</v>
      </c>
      <c r="F17" s="12" t="str">
        <f>VLOOKUP(B17,'[1]Uneven 26'!$A:$I,8,FALSE)</f>
        <v>Metro/St. Brigids A.C.</v>
      </c>
      <c r="G17" s="12" t="str">
        <f>VLOOKUP(B17,'[1]Uneven 26'!$A:$I,4,FALSE)</f>
        <v>Under 11</v>
      </c>
      <c r="H17" s="8">
        <f t="shared" si="0"/>
        <v>15</v>
      </c>
      <c r="J17" s="22" t="str">
        <v>Ballymun A.C.</v>
      </c>
      <c r="K17" s="24" t="str" cm="1">
        <f t="array" ref="K17">IF(COUNTIF($F$2:$F$118, J17) &gt;= 4, SUM(SMALL(IF($F$2:$F$118=J17, $A$2:$A$118), {1,2,3,4})), "No Team")</f>
        <v>No Team</v>
      </c>
    </row>
    <row r="18" spans="1:11" x14ac:dyDescent="0.3">
      <c r="A18" s="19">
        <v>17</v>
      </c>
      <c r="B18">
        <v>1944</v>
      </c>
      <c r="C18" s="12" t="str">
        <f>VLOOKUP(B18,'[1]Uneven 26'!$A:$I,7,FALSE)</f>
        <v>F</v>
      </c>
      <c r="D18" s="12" t="str">
        <f>VLOOKUP(B18,'[1]Uneven 26'!$A:$I,5,FALSE)</f>
        <v>Neela</v>
      </c>
      <c r="E18" s="12" t="str">
        <f>VLOOKUP(B18,'[1]Uneven 26'!$A:$I,6,FALSE)</f>
        <v>RATHESHAN</v>
      </c>
      <c r="F18" s="12" t="str">
        <f>VLOOKUP(B18,'[1]Uneven 26'!$A:$I,8,FALSE)</f>
        <v>Lucan Harriers A.C.</v>
      </c>
      <c r="G18" s="12" t="str">
        <f>VLOOKUP(B18,'[1]Uneven 26'!$A:$I,4,FALSE)</f>
        <v>Under 11</v>
      </c>
      <c r="H18" s="8">
        <f t="shared" si="0"/>
        <v>7</v>
      </c>
      <c r="J18" s="22" t="str">
        <v>Mid Sutton A.C.</v>
      </c>
      <c r="K18" s="24" cm="1">
        <f t="array" ref="K18">IF(COUNTIF($F$2:$F$118, J18) &gt;= 4, SUM(SMALL(IF($F$2:$F$118=J18, $A$2:$A$118), {1,2,3,4})), "No Team")</f>
        <v>292</v>
      </c>
    </row>
    <row r="19" spans="1:11" x14ac:dyDescent="0.3">
      <c r="A19" s="18">
        <v>18</v>
      </c>
      <c r="B19">
        <v>2151</v>
      </c>
      <c r="C19" s="12" t="str">
        <f>VLOOKUP(B19,'[1]Uneven 26'!$A:$I,7,FALSE)</f>
        <v>F</v>
      </c>
      <c r="D19" s="12" t="str">
        <f>VLOOKUP(B19,'[1]Uneven 26'!$A:$I,5,FALSE)</f>
        <v>Fiadh</v>
      </c>
      <c r="E19" s="12" t="str">
        <f>VLOOKUP(B19,'[1]Uneven 26'!$A:$I,6,FALSE)</f>
        <v>CORCORAN</v>
      </c>
      <c r="F19" s="12" t="str">
        <f>VLOOKUP(B19,'[1]Uneven 26'!$A:$I,8,FALSE)</f>
        <v>Portmarnock A.C.</v>
      </c>
      <c r="G19" s="12" t="str">
        <f>VLOOKUP(B19,'[1]Uneven 26'!$A:$I,4,FALSE)</f>
        <v>Under 11</v>
      </c>
      <c r="H19" s="8">
        <f t="shared" si="0"/>
        <v>2</v>
      </c>
      <c r="J19" s="22" t="str">
        <v>Celtic DCH A.C.</v>
      </c>
      <c r="K19" s="24" t="str" cm="1">
        <f t="array" ref="K19">IF(COUNTIF($F$2:$F$118, J19) &gt;= 4, SUM(SMALL(IF($F$2:$F$118=J19, $A$2:$A$118), {1,2,3,4})), "No Team")</f>
        <v>No Team</v>
      </c>
    </row>
    <row r="20" spans="1:11" x14ac:dyDescent="0.3">
      <c r="A20" s="19">
        <v>19</v>
      </c>
      <c r="B20">
        <v>192</v>
      </c>
      <c r="C20" s="12" t="str">
        <f>VLOOKUP(B20,'[1]Uneven 26'!$A:$I,7,FALSE)</f>
        <v>F</v>
      </c>
      <c r="D20" s="12" t="str">
        <f>VLOOKUP(B20,'[1]Uneven 26'!$A:$I,5,FALSE)</f>
        <v>Leah</v>
      </c>
      <c r="E20" s="12" t="str">
        <f>VLOOKUP(B20,'[1]Uneven 26'!$A:$I,6,FALSE)</f>
        <v>HORGAN</v>
      </c>
      <c r="F20" s="12" t="str">
        <f>VLOOKUP(B20,'[1]Uneven 26'!$A:$I,8,FALSE)</f>
        <v>Clonliffe Harriers A.C.</v>
      </c>
      <c r="G20" s="12" t="str">
        <f>VLOOKUP(B20,'[1]Uneven 26'!$A:$I,4,FALSE)</f>
        <v>Under 11</v>
      </c>
      <c r="H20" s="8">
        <f t="shared" si="0"/>
        <v>4</v>
      </c>
      <c r="J20" s="22" t="str">
        <v>Raheny Shamrock A.C.</v>
      </c>
      <c r="K20" s="24" cm="1">
        <f t="array" ref="K20">IF(COUNTIF($F$2:$F$118, J20) &gt;= 4, SUM(SMALL(IF($F$2:$F$118=J20, $A$2:$A$118), {1,2,3,4})), "No Team")</f>
        <v>353</v>
      </c>
    </row>
    <row r="21" spans="1:11" x14ac:dyDescent="0.3">
      <c r="A21" s="18">
        <v>20</v>
      </c>
      <c r="B21">
        <v>2030</v>
      </c>
      <c r="C21" s="12" t="str">
        <f>VLOOKUP(B21,'[1]Uneven 26'!$A:$I,7,FALSE)</f>
        <v>F</v>
      </c>
      <c r="D21" s="12" t="str">
        <f>VLOOKUP(B21,'[1]Uneven 26'!$A:$I,5,FALSE)</f>
        <v>Caoimhe</v>
      </c>
      <c r="E21" s="12" t="str">
        <f>VLOOKUP(B21,'[1]Uneven 26'!$A:$I,6,FALSE)</f>
        <v>MONAHAN</v>
      </c>
      <c r="F21" s="12" t="str">
        <f>VLOOKUP(B21,'[1]Uneven 26'!$A:$I,8,FALSE)</f>
        <v>Metro/St. Brigids A.C.</v>
      </c>
      <c r="G21" s="12" t="str">
        <f>VLOOKUP(B21,'[1]Uneven 26'!$A:$I,4,FALSE)</f>
        <v>Under 11</v>
      </c>
      <c r="H21" s="8">
        <f t="shared" si="0"/>
        <v>15</v>
      </c>
    </row>
    <row r="22" spans="1:11" x14ac:dyDescent="0.3">
      <c r="A22" s="18">
        <v>21</v>
      </c>
      <c r="B22">
        <v>153</v>
      </c>
      <c r="C22" s="12" t="str">
        <f>VLOOKUP(B22,'[1]Uneven 26'!$A:$I,7,FALSE)</f>
        <v>F</v>
      </c>
      <c r="D22" s="12" t="str">
        <f>VLOOKUP(B22,'[1]Uneven 26'!$A:$I,5,FALSE)</f>
        <v>Anna</v>
      </c>
      <c r="E22" s="12" t="str">
        <f>VLOOKUP(B22,'[1]Uneven 26'!$A:$I,6,FALSE)</f>
        <v>EIVERS</v>
      </c>
      <c r="F22" s="12" t="str">
        <f>VLOOKUP(B22,'[1]Uneven 26'!$A:$I,8,FALSE)</f>
        <v>Clongriffin A.C.</v>
      </c>
      <c r="G22" s="12" t="str">
        <f>VLOOKUP(B22,'[1]Uneven 26'!$A:$I,4,FALSE)</f>
        <v>Under 10</v>
      </c>
      <c r="H22" s="8">
        <f t="shared" si="0"/>
        <v>8</v>
      </c>
    </row>
    <row r="23" spans="1:11" x14ac:dyDescent="0.3">
      <c r="A23" s="19">
        <v>22</v>
      </c>
      <c r="B23">
        <v>2032</v>
      </c>
      <c r="C23" s="12" t="str">
        <f>VLOOKUP(B23,'[1]Uneven 26'!$A:$I,7,FALSE)</f>
        <v>F</v>
      </c>
      <c r="D23" s="12" t="str">
        <f>VLOOKUP(B23,'[1]Uneven 26'!$A:$I,5,FALSE)</f>
        <v>Maria</v>
      </c>
      <c r="E23" s="12" t="str">
        <f>VLOOKUP(B23,'[1]Uneven 26'!$A:$I,6,FALSE)</f>
        <v>NEYLON</v>
      </c>
      <c r="F23" s="12" t="str">
        <f>VLOOKUP(B23,'[1]Uneven 26'!$A:$I,8,FALSE)</f>
        <v>Metro/St. Brigids A.C.</v>
      </c>
      <c r="G23" s="12" t="str">
        <f>VLOOKUP(B23,'[1]Uneven 26'!$A:$I,4,FALSE)</f>
        <v>Under 11</v>
      </c>
      <c r="H23" s="8">
        <f t="shared" si="0"/>
        <v>15</v>
      </c>
    </row>
    <row r="24" spans="1:11" x14ac:dyDescent="0.3">
      <c r="A24" s="18">
        <v>23</v>
      </c>
      <c r="B24">
        <v>159</v>
      </c>
      <c r="C24" s="12" t="str">
        <f>VLOOKUP(B24,'[1]Uneven 26'!$A:$I,7,FALSE)</f>
        <v>F</v>
      </c>
      <c r="D24" s="12" t="str">
        <f>VLOOKUP(B24,'[1]Uneven 26'!$A:$I,5,FALSE)</f>
        <v>Ella</v>
      </c>
      <c r="E24" s="12" t="str">
        <f>VLOOKUP(B24,'[1]Uneven 26'!$A:$I,6,FALSE)</f>
        <v>PEARSON</v>
      </c>
      <c r="F24" s="12" t="str">
        <f>VLOOKUP(B24,'[1]Uneven 26'!$A:$I,8,FALSE)</f>
        <v>Clongriffin A.C.</v>
      </c>
      <c r="G24" s="12" t="str">
        <f>VLOOKUP(B24,'[1]Uneven 26'!$A:$I,4,FALSE)</f>
        <v>Under 11</v>
      </c>
      <c r="H24" s="8">
        <f t="shared" si="0"/>
        <v>8</v>
      </c>
    </row>
    <row r="25" spans="1:11" x14ac:dyDescent="0.3">
      <c r="A25" s="19">
        <v>24</v>
      </c>
      <c r="B25">
        <v>2022</v>
      </c>
      <c r="C25" s="12" t="str">
        <f>VLOOKUP(B25,'[1]Uneven 26'!$A:$I,7,FALSE)</f>
        <v>F</v>
      </c>
      <c r="D25" s="12" t="str">
        <f>VLOOKUP(B25,'[1]Uneven 26'!$A:$I,5,FALSE)</f>
        <v>Emily</v>
      </c>
      <c r="E25" s="12" t="str">
        <f>VLOOKUP(B25,'[1]Uneven 26'!$A:$I,6,FALSE)</f>
        <v>BRADY</v>
      </c>
      <c r="F25" s="12" t="str">
        <f>VLOOKUP(B25,'[1]Uneven 26'!$A:$I,8,FALSE)</f>
        <v>Metro/St. Brigids A.C.</v>
      </c>
      <c r="G25" s="12" t="str">
        <f>VLOOKUP(B25,'[1]Uneven 26'!$A:$I,4,FALSE)</f>
        <v>Under 11</v>
      </c>
      <c r="H25" s="8">
        <f t="shared" si="0"/>
        <v>15</v>
      </c>
    </row>
    <row r="26" spans="1:11" x14ac:dyDescent="0.3">
      <c r="A26" s="18">
        <v>25</v>
      </c>
      <c r="B26">
        <v>190</v>
      </c>
      <c r="C26" s="12" t="str">
        <f>VLOOKUP(B26,'[1]Uneven 26'!$A:$I,7,FALSE)</f>
        <v>F</v>
      </c>
      <c r="D26" s="12" t="str">
        <f>VLOOKUP(B26,'[1]Uneven 26'!$A:$I,5,FALSE)</f>
        <v>Ciara</v>
      </c>
      <c r="E26" s="12" t="str">
        <f>VLOOKUP(B26,'[1]Uneven 26'!$A:$I,6,FALSE)</f>
        <v>BANNON</v>
      </c>
      <c r="F26" s="12" t="str">
        <f>VLOOKUP(B26,'[1]Uneven 26'!$A:$I,8,FALSE)</f>
        <v>Clonliffe Harriers A.C.</v>
      </c>
      <c r="G26" s="12" t="str">
        <f>VLOOKUP(B26,'[1]Uneven 26'!$A:$I,4,FALSE)</f>
        <v>Under 11</v>
      </c>
      <c r="H26" s="8">
        <f t="shared" si="0"/>
        <v>4</v>
      </c>
    </row>
    <row r="27" spans="1:11" x14ac:dyDescent="0.3">
      <c r="A27" s="18">
        <v>26</v>
      </c>
      <c r="B27">
        <v>2304</v>
      </c>
      <c r="C27" s="12" t="str">
        <f>VLOOKUP(B27,'[1]Uneven 26'!$A:$I,7,FALSE)</f>
        <v>F</v>
      </c>
      <c r="D27" s="12" t="str">
        <f>VLOOKUP(B27,'[1]Uneven 26'!$A:$I,5,FALSE)</f>
        <v>Fiadh</v>
      </c>
      <c r="E27" s="12" t="str">
        <f>VLOOKUP(B27,'[1]Uneven 26'!$A:$I,6,FALSE)</f>
        <v>HUGHES</v>
      </c>
      <c r="F27" s="12" t="str">
        <f>VLOOKUP(B27,'[1]Uneven 26'!$A:$I,8,FALSE)</f>
        <v>Skerries A.C.</v>
      </c>
      <c r="G27" s="12" t="str">
        <f>VLOOKUP(B27,'[1]Uneven 26'!$A:$I,4,FALSE)</f>
        <v>Under 11</v>
      </c>
      <c r="H27" s="8">
        <f t="shared" si="0"/>
        <v>5</v>
      </c>
    </row>
    <row r="28" spans="1:11" x14ac:dyDescent="0.3">
      <c r="A28" s="19">
        <v>27</v>
      </c>
      <c r="B28">
        <v>156</v>
      </c>
      <c r="C28" s="12" t="str">
        <f>VLOOKUP(B28,'[1]Uneven 26'!$A:$I,7,FALSE)</f>
        <v>F</v>
      </c>
      <c r="D28" s="12" t="str">
        <f>VLOOKUP(B28,'[1]Uneven 26'!$A:$I,5,FALSE)</f>
        <v>Freya</v>
      </c>
      <c r="E28" s="12" t="str">
        <f>VLOOKUP(B28,'[1]Uneven 26'!$A:$I,6,FALSE)</f>
        <v>HOEY</v>
      </c>
      <c r="F28" s="12" t="str">
        <f>VLOOKUP(B28,'[1]Uneven 26'!$A:$I,8,FALSE)</f>
        <v>Clongriffin A.C.</v>
      </c>
      <c r="G28" s="12" t="str">
        <f>VLOOKUP(B28,'[1]Uneven 26'!$A:$I,4,FALSE)</f>
        <v>Under 11</v>
      </c>
      <c r="H28" s="8">
        <f t="shared" si="0"/>
        <v>8</v>
      </c>
    </row>
    <row r="29" spans="1:11" x14ac:dyDescent="0.3">
      <c r="A29" s="18">
        <v>28</v>
      </c>
      <c r="B29">
        <v>2024</v>
      </c>
      <c r="C29" s="12" t="str">
        <f>VLOOKUP(B29,'[1]Uneven 26'!$A:$I,7,FALSE)</f>
        <v>F</v>
      </c>
      <c r="D29" s="12" t="str">
        <f>VLOOKUP(B29,'[1]Uneven 26'!$A:$I,5,FALSE)</f>
        <v>Sarah</v>
      </c>
      <c r="E29" s="12" t="str">
        <f>VLOOKUP(B29,'[1]Uneven 26'!$A:$I,6,FALSE)</f>
        <v>DOYLE</v>
      </c>
      <c r="F29" s="12" t="str">
        <f>VLOOKUP(B29,'[1]Uneven 26'!$A:$I,8,FALSE)</f>
        <v>Metro/St. Brigids A.C.</v>
      </c>
      <c r="G29" s="12" t="str">
        <f>VLOOKUP(B29,'[1]Uneven 26'!$A:$I,4,FALSE)</f>
        <v>Under 11</v>
      </c>
      <c r="H29" s="8">
        <f t="shared" si="0"/>
        <v>15</v>
      </c>
    </row>
    <row r="30" spans="1:11" x14ac:dyDescent="0.3">
      <c r="A30" s="19">
        <v>29</v>
      </c>
      <c r="B30">
        <v>1762</v>
      </c>
      <c r="C30" s="12" t="str">
        <f>VLOOKUP(B30,'[1]Uneven 26'!$A:$I,7,FALSE)</f>
        <v>F</v>
      </c>
      <c r="D30" s="12" t="str">
        <f>VLOOKUP(B30,'[1]Uneven 26'!$A:$I,5,FALSE)</f>
        <v>Niamh</v>
      </c>
      <c r="E30" s="12" t="str">
        <f>VLOOKUP(B30,'[1]Uneven 26'!$A:$I,6,FALSE)</f>
        <v>CONNAUGHTON</v>
      </c>
      <c r="F30" s="12" t="str">
        <f>VLOOKUP(B30,'[1]Uneven 26'!$A:$I,8,FALSE)</f>
        <v>Donore Harriers A.C.</v>
      </c>
      <c r="G30" s="12" t="str">
        <f>VLOOKUP(B30,'[1]Uneven 26'!$A:$I,4,FALSE)</f>
        <v>Under 11</v>
      </c>
      <c r="H30" s="8">
        <f t="shared" si="0"/>
        <v>6</v>
      </c>
    </row>
    <row r="31" spans="1:11" x14ac:dyDescent="0.3">
      <c r="A31" s="18">
        <v>30</v>
      </c>
      <c r="B31">
        <v>2036</v>
      </c>
      <c r="C31" s="12" t="str">
        <f>VLOOKUP(B31,'[1]Uneven 26'!$A:$I,7,FALSE)</f>
        <v>F</v>
      </c>
      <c r="D31" s="12" t="str">
        <f>VLOOKUP(B31,'[1]Uneven 26'!$A:$I,5,FALSE)</f>
        <v>Olivia</v>
      </c>
      <c r="E31" s="12" t="str">
        <f>VLOOKUP(B31,'[1]Uneven 26'!$A:$I,6,FALSE)</f>
        <v>TURLEY</v>
      </c>
      <c r="F31" s="12" t="str">
        <f>VLOOKUP(B31,'[1]Uneven 26'!$A:$I,8,FALSE)</f>
        <v>Metro/St. Brigids A.C.</v>
      </c>
      <c r="G31" s="12" t="str">
        <f>VLOOKUP(B31,'[1]Uneven 26'!$A:$I,4,FALSE)</f>
        <v>Under 11</v>
      </c>
      <c r="H31" s="8">
        <f t="shared" si="0"/>
        <v>15</v>
      </c>
    </row>
    <row r="32" spans="1:11" x14ac:dyDescent="0.3">
      <c r="A32" s="18">
        <v>31</v>
      </c>
      <c r="B32">
        <v>108</v>
      </c>
      <c r="C32" s="12" t="str">
        <f>VLOOKUP(B32,'[1]Uneven 26'!$A:$I,7,FALSE)</f>
        <v>F</v>
      </c>
      <c r="D32" s="12" t="str">
        <f>VLOOKUP(B32,'[1]Uneven 26'!$A:$I,5,FALSE)</f>
        <v>Laura</v>
      </c>
      <c r="E32" s="12" t="str">
        <f>VLOOKUP(B32,'[1]Uneven 26'!$A:$I,6,FALSE)</f>
        <v>MACLAVERTY</v>
      </c>
      <c r="F32" s="12" t="str">
        <f>VLOOKUP(B32,'[1]Uneven 26'!$A:$I,8,FALSE)</f>
        <v>Cabinteely A.C.</v>
      </c>
      <c r="G32" s="12" t="str">
        <f>VLOOKUP(B32,'[1]Uneven 26'!$A:$I,4,FALSE)</f>
        <v>Under 11</v>
      </c>
      <c r="H32" s="8">
        <f t="shared" si="0"/>
        <v>4</v>
      </c>
    </row>
    <row r="33" spans="1:8" x14ac:dyDescent="0.3">
      <c r="A33" s="19">
        <v>32</v>
      </c>
      <c r="B33">
        <v>26</v>
      </c>
      <c r="C33" s="12" t="str">
        <f>VLOOKUP(B33,'[1]Uneven 26'!$A:$I,7,FALSE)</f>
        <v>F</v>
      </c>
      <c r="D33" s="12" t="str">
        <f>VLOOKUP(B33,'[1]Uneven 26'!$A:$I,5,FALSE)</f>
        <v>Lily</v>
      </c>
      <c r="E33" s="12" t="str">
        <f>VLOOKUP(B33,'[1]Uneven 26'!$A:$I,6,FALSE)</f>
        <v>CONLON</v>
      </c>
      <c r="F33" s="12" t="str">
        <f>VLOOKUP(B33,'[1]Uneven 26'!$A:$I,8,FALSE)</f>
        <v>Blackrock (Dublin) A.C.</v>
      </c>
      <c r="G33" s="12" t="str">
        <f>VLOOKUP(B33,'[1]Uneven 26'!$A:$I,4,FALSE)</f>
        <v>Under 11</v>
      </c>
      <c r="H33" s="8">
        <f t="shared" si="0"/>
        <v>6</v>
      </c>
    </row>
    <row r="34" spans="1:8" x14ac:dyDescent="0.3">
      <c r="A34" s="18">
        <v>33</v>
      </c>
      <c r="B34">
        <v>1761</v>
      </c>
      <c r="C34" s="12" t="str">
        <f>VLOOKUP(B34,'[1]Uneven 26'!$A:$I,7,FALSE)</f>
        <v>F</v>
      </c>
      <c r="D34" s="12" t="str">
        <f>VLOOKUP(B34,'[1]Uneven 26'!$A:$I,5,FALSE)</f>
        <v>Sophie</v>
      </c>
      <c r="E34" s="12" t="str">
        <f>VLOOKUP(B34,'[1]Uneven 26'!$A:$I,6,FALSE)</f>
        <v>O’REILLY</v>
      </c>
      <c r="F34" s="12" t="str">
        <f>VLOOKUP(B34,'[1]Uneven 26'!$A:$I,8,FALSE)</f>
        <v>Donore Harriers A.C.</v>
      </c>
      <c r="G34" s="12" t="str">
        <f>VLOOKUP(B34,'[1]Uneven 26'!$A:$I,4,FALSE)</f>
        <v>Under 10</v>
      </c>
      <c r="H34" s="8">
        <f t="shared" ref="H34:H65" si="1">COUNTIF(F:F, F34)</f>
        <v>6</v>
      </c>
    </row>
    <row r="35" spans="1:8" x14ac:dyDescent="0.3">
      <c r="A35" s="19">
        <v>34</v>
      </c>
      <c r="B35">
        <v>2303</v>
      </c>
      <c r="C35" s="12" t="str">
        <f>VLOOKUP(B35,'[1]Uneven 26'!$A:$I,7,FALSE)</f>
        <v>F</v>
      </c>
      <c r="D35" s="12" t="str">
        <f>VLOOKUP(B35,'[1]Uneven 26'!$A:$I,5,FALSE)</f>
        <v>Cara</v>
      </c>
      <c r="E35" s="12" t="str">
        <f>VLOOKUP(B35,'[1]Uneven 26'!$A:$I,6,FALSE)</f>
        <v>HEALY</v>
      </c>
      <c r="F35" s="12" t="str">
        <f>VLOOKUP(B35,'[1]Uneven 26'!$A:$I,8,FALSE)</f>
        <v>Skerries A.C.</v>
      </c>
      <c r="G35" s="12" t="str">
        <f>VLOOKUP(B35,'[1]Uneven 26'!$A:$I,4,FALSE)</f>
        <v>Under 11</v>
      </c>
      <c r="H35" s="8">
        <f t="shared" si="1"/>
        <v>5</v>
      </c>
    </row>
    <row r="36" spans="1:8" x14ac:dyDescent="0.3">
      <c r="A36" s="18">
        <v>35</v>
      </c>
      <c r="B36">
        <v>1940</v>
      </c>
      <c r="C36" s="12" t="str">
        <f>VLOOKUP(B36,'[1]Uneven 26'!$A:$I,7,FALSE)</f>
        <v>F</v>
      </c>
      <c r="D36" s="12" t="str">
        <f>VLOOKUP(B36,'[1]Uneven 26'!$A:$I,5,FALSE)</f>
        <v>Clodagh</v>
      </c>
      <c r="E36" s="12" t="str">
        <f>VLOOKUP(B36,'[1]Uneven 26'!$A:$I,6,FALSE)</f>
        <v>COLGAN</v>
      </c>
      <c r="F36" s="12" t="str">
        <f>VLOOKUP(B36,'[1]Uneven 26'!$A:$I,8,FALSE)</f>
        <v>Lucan Harriers A.C.</v>
      </c>
      <c r="G36" s="12" t="str">
        <f>VLOOKUP(B36,'[1]Uneven 26'!$A:$I,4,FALSE)</f>
        <v>Under 11</v>
      </c>
      <c r="H36" s="8">
        <f t="shared" si="1"/>
        <v>7</v>
      </c>
    </row>
    <row r="37" spans="1:8" x14ac:dyDescent="0.3">
      <c r="A37" s="18">
        <v>36</v>
      </c>
      <c r="B37">
        <v>1942</v>
      </c>
      <c r="C37" s="12" t="str">
        <f>VLOOKUP(B37,'[1]Uneven 26'!$A:$I,7,FALSE)</f>
        <v>F</v>
      </c>
      <c r="D37" s="12" t="str">
        <f>VLOOKUP(B37,'[1]Uneven 26'!$A:$I,5,FALSE)</f>
        <v>Freya</v>
      </c>
      <c r="E37" s="12" t="str">
        <f>VLOOKUP(B37,'[1]Uneven 26'!$A:$I,6,FALSE)</f>
        <v>O SHEA</v>
      </c>
      <c r="F37" s="12" t="str">
        <f>VLOOKUP(B37,'[1]Uneven 26'!$A:$I,8,FALSE)</f>
        <v>Lucan Harriers A.C.</v>
      </c>
      <c r="G37" s="12" t="str">
        <f>VLOOKUP(B37,'[1]Uneven 26'!$A:$I,4,FALSE)</f>
        <v>Under 11</v>
      </c>
      <c r="H37" s="8">
        <f t="shared" si="1"/>
        <v>7</v>
      </c>
    </row>
    <row r="38" spans="1:8" x14ac:dyDescent="0.3">
      <c r="A38" s="19">
        <v>37</v>
      </c>
      <c r="B38">
        <v>1704</v>
      </c>
      <c r="C38" s="12" t="str">
        <f>VLOOKUP(B38,'[1]Uneven 26'!$A:$I,7,FALSE)</f>
        <v>F</v>
      </c>
      <c r="D38" s="12" t="str">
        <f>VLOOKUP(B38,'[1]Uneven 26'!$A:$I,5,FALSE)</f>
        <v>Lena</v>
      </c>
      <c r="E38" s="12" t="str">
        <f>VLOOKUP(B38,'[1]Uneven 26'!$A:$I,6,FALSE)</f>
        <v>BUTLER</v>
      </c>
      <c r="F38" s="12" t="str">
        <f>VLOOKUP(B38,'[1]Uneven 26'!$A:$I,8,FALSE)</f>
        <v>Crusaders A.C.</v>
      </c>
      <c r="G38" s="12" t="str">
        <f>VLOOKUP(B38,'[1]Uneven 26'!$A:$I,4,FALSE)</f>
        <v>Under 11</v>
      </c>
      <c r="H38" s="8">
        <f t="shared" si="1"/>
        <v>9</v>
      </c>
    </row>
    <row r="39" spans="1:8" x14ac:dyDescent="0.3">
      <c r="A39" s="18">
        <v>38</v>
      </c>
      <c r="B39">
        <v>2031</v>
      </c>
      <c r="C39" s="12" t="str">
        <f>VLOOKUP(B39,'[1]Uneven 26'!$A:$I,7,FALSE)</f>
        <v>F</v>
      </c>
      <c r="D39" s="12" t="str">
        <f>VLOOKUP(B39,'[1]Uneven 26'!$A:$I,5,FALSE)</f>
        <v>Yana</v>
      </c>
      <c r="E39" s="12" t="str">
        <f>VLOOKUP(B39,'[1]Uneven 26'!$A:$I,6,FALSE)</f>
        <v>MORAN</v>
      </c>
      <c r="F39" s="12" t="str">
        <f>VLOOKUP(B39,'[1]Uneven 26'!$A:$I,8,FALSE)</f>
        <v>Metro/St. Brigids A.C.</v>
      </c>
      <c r="G39" s="12" t="str">
        <f>VLOOKUP(B39,'[1]Uneven 26'!$A:$I,4,FALSE)</f>
        <v>Under 11</v>
      </c>
      <c r="H39" s="8">
        <f t="shared" si="1"/>
        <v>15</v>
      </c>
    </row>
    <row r="40" spans="1:8" x14ac:dyDescent="0.3">
      <c r="A40" s="19">
        <v>39</v>
      </c>
      <c r="B40">
        <v>2302</v>
      </c>
      <c r="C40" s="12" t="str">
        <f>VLOOKUP(B40,'[1]Uneven 26'!$A:$I,7,FALSE)</f>
        <v>F</v>
      </c>
      <c r="D40" s="12" t="str">
        <f>VLOOKUP(B40,'[1]Uneven 26'!$A:$I,5,FALSE)</f>
        <v>Anna</v>
      </c>
      <c r="E40" s="12" t="str">
        <f>VLOOKUP(B40,'[1]Uneven 26'!$A:$I,6,FALSE)</f>
        <v>GALLAGHER</v>
      </c>
      <c r="F40" s="12" t="str">
        <f>VLOOKUP(B40,'[1]Uneven 26'!$A:$I,8,FALSE)</f>
        <v>Skerries A.C.</v>
      </c>
      <c r="G40" s="12" t="str">
        <f>VLOOKUP(B40,'[1]Uneven 26'!$A:$I,4,FALSE)</f>
        <v>Under 11</v>
      </c>
      <c r="H40" s="8">
        <f t="shared" si="1"/>
        <v>5</v>
      </c>
    </row>
    <row r="41" spans="1:8" x14ac:dyDescent="0.3">
      <c r="A41" s="18">
        <v>40</v>
      </c>
      <c r="B41">
        <v>24</v>
      </c>
      <c r="C41" s="12" t="str">
        <f>VLOOKUP(B41,'[1]Uneven 26'!$A:$I,7,FALSE)</f>
        <v>F</v>
      </c>
      <c r="D41" s="12" t="str">
        <f>VLOOKUP(B41,'[1]Uneven 26'!$A:$I,5,FALSE)</f>
        <v>Síofra</v>
      </c>
      <c r="E41" s="12" t="str">
        <f>VLOOKUP(B41,'[1]Uneven 26'!$A:$I,6,FALSE)</f>
        <v>DOYLE</v>
      </c>
      <c r="F41" s="12" t="str">
        <f>VLOOKUP(B41,'[1]Uneven 26'!$A:$I,8,FALSE)</f>
        <v>Blackrock (Dublin) A.C.</v>
      </c>
      <c r="G41" s="12" t="str">
        <f>VLOOKUP(B41,'[1]Uneven 26'!$A:$I,4,FALSE)</f>
        <v>Under 10</v>
      </c>
      <c r="H41" s="8">
        <f t="shared" si="1"/>
        <v>6</v>
      </c>
    </row>
    <row r="42" spans="1:8" x14ac:dyDescent="0.3">
      <c r="A42" s="18">
        <v>41</v>
      </c>
      <c r="B42">
        <v>2023</v>
      </c>
      <c r="C42" s="12" t="str">
        <f>VLOOKUP(B42,'[1]Uneven 26'!$A:$I,7,FALSE)</f>
        <v>F</v>
      </c>
      <c r="D42" s="12" t="str">
        <f>VLOOKUP(B42,'[1]Uneven 26'!$A:$I,5,FALSE)</f>
        <v>Kate</v>
      </c>
      <c r="E42" s="12" t="str">
        <f>VLOOKUP(B42,'[1]Uneven 26'!$A:$I,6,FALSE)</f>
        <v>CORBETT</v>
      </c>
      <c r="F42" s="12" t="str">
        <f>VLOOKUP(B42,'[1]Uneven 26'!$A:$I,8,FALSE)</f>
        <v>Metro/St. Brigids A.C.</v>
      </c>
      <c r="G42" s="12" t="str">
        <f>VLOOKUP(B42,'[1]Uneven 26'!$A:$I,4,FALSE)</f>
        <v>Under 11</v>
      </c>
      <c r="H42" s="8">
        <f t="shared" si="1"/>
        <v>15</v>
      </c>
    </row>
    <row r="43" spans="1:8" x14ac:dyDescent="0.3">
      <c r="A43" s="19">
        <v>42</v>
      </c>
      <c r="B43">
        <v>2255</v>
      </c>
      <c r="C43" s="12" t="str">
        <f>VLOOKUP(B43,'[1]Uneven 26'!$A:$I,7,FALSE)</f>
        <v>F</v>
      </c>
      <c r="D43" s="12" t="str">
        <f>VLOOKUP(B43,'[1]Uneven 26'!$A:$I,5,FALSE)</f>
        <v>Fia</v>
      </c>
      <c r="E43" s="12" t="str">
        <f>VLOOKUP(B43,'[1]Uneven 26'!$A:$I,6,FALSE)</f>
        <v>KINSELLA</v>
      </c>
      <c r="F43" s="12" t="str">
        <f>VLOOKUP(B43,'[1]Uneven 26'!$A:$I,8,FALSE)</f>
        <v>Rathfarnham W.S.A.F. A.C.</v>
      </c>
      <c r="G43" s="12" t="str">
        <f>VLOOKUP(B43,'[1]Uneven 26'!$A:$I,4,FALSE)</f>
        <v>Under 11</v>
      </c>
      <c r="H43" s="8">
        <f t="shared" si="1"/>
        <v>11</v>
      </c>
    </row>
    <row r="44" spans="1:8" x14ac:dyDescent="0.3">
      <c r="A44" s="18">
        <v>43</v>
      </c>
      <c r="B44">
        <v>1945</v>
      </c>
      <c r="C44" s="12" t="str">
        <f>VLOOKUP(B44,'[1]Uneven 26'!$A:$I,7,FALSE)</f>
        <v>F</v>
      </c>
      <c r="D44" s="12" t="str">
        <f>VLOOKUP(B44,'[1]Uneven 26'!$A:$I,5,FALSE)</f>
        <v>Heidi</v>
      </c>
      <c r="E44" s="12" t="str">
        <f>VLOOKUP(B44,'[1]Uneven 26'!$A:$I,6,FALSE)</f>
        <v>SHELLEY</v>
      </c>
      <c r="F44" s="12" t="str">
        <f>VLOOKUP(B44,'[1]Uneven 26'!$A:$I,8,FALSE)</f>
        <v>Lucan Harriers A.C.</v>
      </c>
      <c r="G44" s="12" t="str">
        <f>VLOOKUP(B44,'[1]Uneven 26'!$A:$I,4,FALSE)</f>
        <v>Under 11</v>
      </c>
      <c r="H44" s="8">
        <f t="shared" si="1"/>
        <v>7</v>
      </c>
    </row>
    <row r="45" spans="1:8" x14ac:dyDescent="0.3">
      <c r="A45" s="19">
        <v>44</v>
      </c>
      <c r="B45">
        <v>189</v>
      </c>
      <c r="C45" s="12" t="str">
        <f>VLOOKUP(B45,'[1]Uneven 26'!$A:$I,7,FALSE)</f>
        <v>F</v>
      </c>
      <c r="D45" s="12" t="str">
        <f>VLOOKUP(B45,'[1]Uneven 26'!$A:$I,5,FALSE)</f>
        <v>Ciara</v>
      </c>
      <c r="E45" s="12" t="str">
        <f>VLOOKUP(B45,'[1]Uneven 26'!$A:$I,6,FALSE)</f>
        <v>ALWELL</v>
      </c>
      <c r="F45" s="12" t="str">
        <f>VLOOKUP(B45,'[1]Uneven 26'!$A:$I,8,FALSE)</f>
        <v>Clonliffe Harriers A.C.</v>
      </c>
      <c r="G45" s="12" t="str">
        <f>VLOOKUP(B45,'[1]Uneven 26'!$A:$I,4,FALSE)</f>
        <v>Under 10</v>
      </c>
      <c r="H45" s="8">
        <f t="shared" si="1"/>
        <v>4</v>
      </c>
    </row>
    <row r="46" spans="1:8" x14ac:dyDescent="0.3">
      <c r="A46" s="18">
        <v>45</v>
      </c>
      <c r="B46">
        <v>158</v>
      </c>
      <c r="C46" s="12" t="str">
        <f>VLOOKUP(B46,'[1]Uneven 26'!$A:$I,7,FALSE)</f>
        <v>F</v>
      </c>
      <c r="D46" s="12" t="str">
        <f>VLOOKUP(B46,'[1]Uneven 26'!$A:$I,5,FALSE)</f>
        <v>Manuela</v>
      </c>
      <c r="E46" s="12" t="str">
        <f>VLOOKUP(B46,'[1]Uneven 26'!$A:$I,6,FALSE)</f>
        <v>PARISI</v>
      </c>
      <c r="F46" s="12" t="str">
        <f>VLOOKUP(B46,'[1]Uneven 26'!$A:$I,8,FALSE)</f>
        <v>Clongriffin A.C.</v>
      </c>
      <c r="G46" s="12" t="str">
        <f>VLOOKUP(B46,'[1]Uneven 26'!$A:$I,4,FALSE)</f>
        <v>Under 11</v>
      </c>
      <c r="H46" s="8">
        <f t="shared" si="1"/>
        <v>8</v>
      </c>
    </row>
    <row r="47" spans="1:8" x14ac:dyDescent="0.3">
      <c r="A47" s="18">
        <v>46</v>
      </c>
      <c r="B47">
        <v>2005</v>
      </c>
      <c r="C47" s="12" t="str">
        <f>VLOOKUP(B47,'[1]Uneven 26'!$A:$I,7,FALSE)</f>
        <v>F</v>
      </c>
      <c r="D47" s="12" t="str">
        <f>VLOOKUP(B47,'[1]Uneven 26'!$A:$I,5,FALSE)</f>
        <v>Robyn</v>
      </c>
      <c r="E47" s="12" t="str">
        <f>VLOOKUP(B47,'[1]Uneven 26'!$A:$I,6,FALSE)</f>
        <v>VANCE</v>
      </c>
      <c r="F47" s="12" t="str">
        <f>VLOOKUP(B47,'[1]Uneven 26'!$A:$I,8,FALSE)</f>
        <v>Marino A.C.</v>
      </c>
      <c r="G47" s="12" t="str">
        <f>VLOOKUP(B47,'[1]Uneven 26'!$A:$I,4,FALSE)</f>
        <v>Under 11</v>
      </c>
      <c r="H47" s="8">
        <f t="shared" si="1"/>
        <v>2</v>
      </c>
    </row>
    <row r="48" spans="1:8" x14ac:dyDescent="0.3">
      <c r="A48" s="52">
        <v>47</v>
      </c>
      <c r="B48" s="39">
        <v>1841</v>
      </c>
      <c r="C48" s="40" t="str">
        <f>VLOOKUP(B48,'[1]Uneven 26'!$A:$I,7,FALSE)</f>
        <v>F</v>
      </c>
      <c r="D48" s="40" t="str">
        <f>VLOOKUP(B48,'[1]Uneven 26'!$A:$I,5,FALSE)</f>
        <v>Noa</v>
      </c>
      <c r="E48" s="40" t="str">
        <f>VLOOKUP(B48,'[1]Uneven 26'!$A:$I,6,FALSE)</f>
        <v>Ní RIADA</v>
      </c>
      <c r="F48" s="40" t="str">
        <f>VLOOKUP(B48,'[1]Uneven 26'!$A:$I,8,FALSE)</f>
        <v>Dundrum South Dublin A.C.</v>
      </c>
      <c r="G48" s="40" t="str">
        <f>VLOOKUP(B48,'[1]Uneven 26'!$A:$I,4,FALSE)</f>
        <v>Under 11</v>
      </c>
      <c r="H48" s="8">
        <f t="shared" si="1"/>
        <v>8</v>
      </c>
    </row>
    <row r="49" spans="1:8" x14ac:dyDescent="0.3">
      <c r="A49" s="18">
        <v>48</v>
      </c>
      <c r="B49">
        <v>161</v>
      </c>
      <c r="C49" s="12" t="str">
        <f>VLOOKUP(B49,'[1]Uneven 26'!$A:$I,7,FALSE)</f>
        <v>F</v>
      </c>
      <c r="D49" s="12" t="str">
        <f>VLOOKUP(B49,'[1]Uneven 26'!$A:$I,5,FALSE)</f>
        <v>Zadie</v>
      </c>
      <c r="E49" s="12" t="str">
        <f>VLOOKUP(B49,'[1]Uneven 26'!$A:$I,6,FALSE)</f>
        <v>WILSON</v>
      </c>
      <c r="F49" s="12" t="str">
        <f>VLOOKUP(B49,'[1]Uneven 26'!$A:$I,8,FALSE)</f>
        <v>Clongriffin A.C.</v>
      </c>
      <c r="G49" s="12" t="str">
        <f>VLOOKUP(B49,'[1]Uneven 26'!$A:$I,4,FALSE)</f>
        <v>Under 11</v>
      </c>
      <c r="H49" s="8">
        <f t="shared" si="1"/>
        <v>8</v>
      </c>
    </row>
    <row r="50" spans="1:8" x14ac:dyDescent="0.3">
      <c r="A50" s="19">
        <v>49</v>
      </c>
      <c r="B50">
        <v>160</v>
      </c>
      <c r="C50" s="12" t="str">
        <f>VLOOKUP(B50,'[1]Uneven 26'!$A:$I,7,FALSE)</f>
        <v>F</v>
      </c>
      <c r="D50" s="12" t="str">
        <f>VLOOKUP(B50,'[1]Uneven 26'!$A:$I,5,FALSE)</f>
        <v>Alanna</v>
      </c>
      <c r="E50" s="12" t="str">
        <f>VLOOKUP(B50,'[1]Uneven 26'!$A:$I,6,FALSE)</f>
        <v>RATTIGAN</v>
      </c>
      <c r="F50" s="12" t="str">
        <f>VLOOKUP(B50,'[1]Uneven 26'!$A:$I,8,FALSE)</f>
        <v>Clongriffin A.C.</v>
      </c>
      <c r="G50" s="12" t="str">
        <f>VLOOKUP(B50,'[1]Uneven 26'!$A:$I,4,FALSE)</f>
        <v>Under 11</v>
      </c>
      <c r="H50" s="8">
        <f t="shared" si="1"/>
        <v>8</v>
      </c>
    </row>
    <row r="51" spans="1:8" x14ac:dyDescent="0.3">
      <c r="A51" s="18">
        <v>50</v>
      </c>
      <c r="B51">
        <v>2028</v>
      </c>
      <c r="C51" s="12" t="str">
        <f>VLOOKUP(B51,'[1]Uneven 26'!$A:$I,7,FALSE)</f>
        <v>F</v>
      </c>
      <c r="D51" s="12" t="str">
        <f>VLOOKUP(B51,'[1]Uneven 26'!$A:$I,5,FALSE)</f>
        <v>Ella</v>
      </c>
      <c r="E51" s="12" t="str">
        <f>VLOOKUP(B51,'[1]Uneven 26'!$A:$I,6,FALSE)</f>
        <v>KELLY</v>
      </c>
      <c r="F51" s="12" t="str">
        <f>VLOOKUP(B51,'[1]Uneven 26'!$A:$I,8,FALSE)</f>
        <v>Metro/St. Brigids A.C.</v>
      </c>
      <c r="G51" s="12" t="str">
        <f>VLOOKUP(B51,'[1]Uneven 26'!$A:$I,4,FALSE)</f>
        <v>Under 11</v>
      </c>
      <c r="H51" s="8">
        <f t="shared" si="1"/>
        <v>15</v>
      </c>
    </row>
    <row r="52" spans="1:8" x14ac:dyDescent="0.3">
      <c r="A52" s="59">
        <v>51</v>
      </c>
      <c r="B52" s="39">
        <v>1842</v>
      </c>
      <c r="C52" s="40" t="str">
        <f>VLOOKUP(B52,'[1]Uneven 26'!$A:$I,7,FALSE)</f>
        <v>F</v>
      </c>
      <c r="D52" s="40" t="str">
        <f>VLOOKUP(B52,'[1]Uneven 26'!$A:$I,5,FALSE)</f>
        <v>Maia</v>
      </c>
      <c r="E52" s="40" t="str">
        <f>VLOOKUP(B52,'[1]Uneven 26'!$A:$I,6,FALSE)</f>
        <v>O’BRIEN</v>
      </c>
      <c r="F52" s="40" t="str">
        <f>VLOOKUP(B52,'[1]Uneven 26'!$A:$I,8,FALSE)</f>
        <v>Dundrum South Dublin A.C.</v>
      </c>
      <c r="G52" s="40" t="str">
        <f>VLOOKUP(B52,'[1]Uneven 26'!$A:$I,4,FALSE)</f>
        <v>Under 11</v>
      </c>
      <c r="H52" s="8">
        <f t="shared" si="1"/>
        <v>8</v>
      </c>
    </row>
    <row r="53" spans="1:8" x14ac:dyDescent="0.3">
      <c r="A53" s="19">
        <v>52</v>
      </c>
      <c r="B53">
        <v>2340</v>
      </c>
      <c r="C53" s="12" t="str">
        <f>VLOOKUP(B53,'[1]Uneven 26'!$A:$I,7,FALSE)</f>
        <v>F</v>
      </c>
      <c r="D53" s="12" t="str">
        <f>VLOOKUP(B53,'[1]Uneven 26'!$A:$I,5,FALSE)</f>
        <v>Caoimhe</v>
      </c>
      <c r="E53" s="12" t="str">
        <f>VLOOKUP(B53,'[1]Uneven 26'!$A:$I,6,FALSE)</f>
        <v>FITZPATRICK</v>
      </c>
      <c r="F53" s="12" t="str">
        <f>VLOOKUP(B53,'[1]Uneven 26'!$A:$I,8,FALSE)</f>
        <v>Tallaght A.C.</v>
      </c>
      <c r="G53" s="12" t="str">
        <f>VLOOKUP(B53,'[1]Uneven 26'!$A:$I,4,FALSE)</f>
        <v>Under 11</v>
      </c>
      <c r="H53" s="8">
        <f t="shared" si="1"/>
        <v>2</v>
      </c>
    </row>
    <row r="54" spans="1:8" x14ac:dyDescent="0.3">
      <c r="A54" s="18">
        <v>53</v>
      </c>
      <c r="B54">
        <v>2254</v>
      </c>
      <c r="C54" s="12" t="str">
        <f>VLOOKUP(B54,'[1]Uneven 26'!$A:$I,7,FALSE)</f>
        <v>F</v>
      </c>
      <c r="D54" s="12" t="str">
        <f>VLOOKUP(B54,'[1]Uneven 26'!$A:$I,5,FALSE)</f>
        <v>India</v>
      </c>
      <c r="E54" s="12" t="str">
        <f>VLOOKUP(B54,'[1]Uneven 26'!$A:$I,6,FALSE)</f>
        <v>EGAN</v>
      </c>
      <c r="F54" s="12" t="str">
        <f>VLOOKUP(B54,'[1]Uneven 26'!$A:$I,8,FALSE)</f>
        <v>Rathfarnham W.S.A.F. A.C.</v>
      </c>
      <c r="G54" s="12" t="str">
        <f>VLOOKUP(B54,'[1]Uneven 26'!$A:$I,4,FALSE)</f>
        <v>Under 11</v>
      </c>
      <c r="H54" s="8">
        <f t="shared" si="1"/>
        <v>11</v>
      </c>
    </row>
    <row r="55" spans="1:8" x14ac:dyDescent="0.3">
      <c r="A55" s="19">
        <v>54</v>
      </c>
      <c r="B55">
        <v>2152</v>
      </c>
      <c r="C55" s="12" t="str">
        <f>VLOOKUP(B55,'[1]Uneven 26'!$A:$I,7,FALSE)</f>
        <v>F</v>
      </c>
      <c r="D55" s="12" t="str">
        <f>VLOOKUP(B55,'[1]Uneven 26'!$A:$I,5,FALSE)</f>
        <v>Niamh</v>
      </c>
      <c r="E55" s="12" t="str">
        <f>VLOOKUP(B55,'[1]Uneven 26'!$A:$I,6,FALSE)</f>
        <v>DIRCKX</v>
      </c>
      <c r="F55" s="12" t="str">
        <f>VLOOKUP(B55,'[1]Uneven 26'!$A:$I,8,FALSE)</f>
        <v>Portmarnock A.C.</v>
      </c>
      <c r="G55" s="12" t="str">
        <f>VLOOKUP(B55,'[1]Uneven 26'!$A:$I,4,FALSE)</f>
        <v>Under 11</v>
      </c>
      <c r="H55" s="8">
        <f t="shared" si="1"/>
        <v>2</v>
      </c>
    </row>
    <row r="56" spans="1:8" x14ac:dyDescent="0.3">
      <c r="A56" s="18">
        <v>55</v>
      </c>
      <c r="B56">
        <v>1708</v>
      </c>
      <c r="C56" s="12" t="str">
        <f>VLOOKUP(B56,'[1]Uneven 26'!$A:$I,7,FALSE)</f>
        <v>F</v>
      </c>
      <c r="D56" s="12" t="str">
        <f>VLOOKUP(B56,'[1]Uneven 26'!$A:$I,5,FALSE)</f>
        <v>Alex</v>
      </c>
      <c r="E56" s="12" t="str">
        <f>VLOOKUP(B56,'[1]Uneven 26'!$A:$I,6,FALSE)</f>
        <v>DOWLING</v>
      </c>
      <c r="F56" s="12" t="str">
        <f>VLOOKUP(B56,'[1]Uneven 26'!$A:$I,8,FALSE)</f>
        <v>Crusaders A.C.</v>
      </c>
      <c r="G56" s="12" t="str">
        <f>VLOOKUP(B56,'[1]Uneven 26'!$A:$I,4,FALSE)</f>
        <v>Under 11</v>
      </c>
      <c r="H56" s="8">
        <f t="shared" si="1"/>
        <v>9</v>
      </c>
    </row>
    <row r="57" spans="1:8" x14ac:dyDescent="0.3">
      <c r="A57" s="18">
        <v>56</v>
      </c>
      <c r="B57">
        <v>2348</v>
      </c>
      <c r="C57" s="12" t="str">
        <f>VLOOKUP(B57,'[1]Uneven 26'!$A:$I,7,FALSE)</f>
        <v>F</v>
      </c>
      <c r="D57" s="12" t="str">
        <f>VLOOKUP(B57,'[1]Uneven 26'!$A:$I,5,FALSE)</f>
        <v>Isobel</v>
      </c>
      <c r="E57" s="12" t="str">
        <f>VLOOKUP(B57,'[1]Uneven 26'!$A:$I,6,FALSE)</f>
        <v>DIVER</v>
      </c>
      <c r="F57" s="12" t="str">
        <f>VLOOKUP(B57,'[1]Uneven 26'!$A:$I,8,FALSE)</f>
        <v>Templeogue A.C.</v>
      </c>
      <c r="G57" s="12" t="str">
        <f>VLOOKUP(B57,'[1]Uneven 26'!$A:$I,4,FALSE)</f>
        <v>Under 10</v>
      </c>
      <c r="H57" s="8">
        <f t="shared" si="1"/>
        <v>2</v>
      </c>
    </row>
    <row r="58" spans="1:8" x14ac:dyDescent="0.3">
      <c r="A58" s="19">
        <v>57</v>
      </c>
      <c r="B58">
        <v>4</v>
      </c>
      <c r="C58" s="12" t="str">
        <f>VLOOKUP(B58,'[1]Uneven 26'!$A:$I,7,FALSE)</f>
        <v>F</v>
      </c>
      <c r="D58" s="12" t="str">
        <f>VLOOKUP(B58,'[1]Uneven 26'!$A:$I,5,FALSE)</f>
        <v>Margaret</v>
      </c>
      <c r="E58" s="12" t="str">
        <f>VLOOKUP(B58,'[1]Uneven 26'!$A:$I,6,FALSE)</f>
        <v>MCCLUSKEY-LAMBERT</v>
      </c>
      <c r="F58" s="12" t="str">
        <f>VLOOKUP(B58,'[1]Uneven 26'!$A:$I,8,FALSE)</f>
        <v>Ballymun A.C.</v>
      </c>
      <c r="G58" s="12" t="str">
        <f>VLOOKUP(B58,'[1]Uneven 26'!$A:$I,4,FALSE)</f>
        <v>Under 10</v>
      </c>
      <c r="H58" s="8">
        <f t="shared" si="1"/>
        <v>2</v>
      </c>
    </row>
    <row r="59" spans="1:8" x14ac:dyDescent="0.3">
      <c r="A59" s="18">
        <v>58</v>
      </c>
      <c r="B59">
        <v>2035</v>
      </c>
      <c r="C59" s="12" t="str">
        <f>VLOOKUP(B59,'[1]Uneven 26'!$A:$I,7,FALSE)</f>
        <v>F</v>
      </c>
      <c r="D59" s="12" t="str">
        <f>VLOOKUP(B59,'[1]Uneven 26'!$A:$I,5,FALSE)</f>
        <v>Sana</v>
      </c>
      <c r="E59" s="12" t="str">
        <f>VLOOKUP(B59,'[1]Uneven 26'!$A:$I,6,FALSE)</f>
        <v>SENTHILKUMAR</v>
      </c>
      <c r="F59" s="12" t="str">
        <f>VLOOKUP(B59,'[1]Uneven 26'!$A:$I,8,FALSE)</f>
        <v>Metro/St. Brigids A.C.</v>
      </c>
      <c r="G59" s="12" t="str">
        <f>VLOOKUP(B59,'[1]Uneven 26'!$A:$I,4,FALSE)</f>
        <v>Under 11</v>
      </c>
      <c r="H59" s="8">
        <f t="shared" si="1"/>
        <v>15</v>
      </c>
    </row>
    <row r="60" spans="1:8" x14ac:dyDescent="0.3">
      <c r="A60" s="19">
        <v>59</v>
      </c>
      <c r="B60">
        <v>5</v>
      </c>
      <c r="C60" s="12" t="str">
        <f>VLOOKUP(B60,'[1]Uneven 26'!$A:$I,7,FALSE)</f>
        <v>F</v>
      </c>
      <c r="D60" s="12" t="str">
        <f>VLOOKUP(B60,'[1]Uneven 26'!$A:$I,5,FALSE)</f>
        <v>Niamh</v>
      </c>
      <c r="E60" s="12" t="str">
        <f>VLOOKUP(B60,'[1]Uneven 26'!$A:$I,6,FALSE)</f>
        <v>KELLY</v>
      </c>
      <c r="F60" s="12" t="str">
        <f>VLOOKUP(B60,'[1]Uneven 26'!$A:$I,8,FALSE)</f>
        <v>Ballymun A.C.</v>
      </c>
      <c r="G60" s="12" t="str">
        <f>VLOOKUP(B60,'[1]Uneven 26'!$A:$I,4,FALSE)</f>
        <v>Under 11</v>
      </c>
      <c r="H60" s="8">
        <f t="shared" si="1"/>
        <v>2</v>
      </c>
    </row>
    <row r="61" spans="1:8" x14ac:dyDescent="0.3">
      <c r="A61" s="18">
        <v>60</v>
      </c>
      <c r="B61">
        <v>2250</v>
      </c>
      <c r="C61" s="12" t="str">
        <f>VLOOKUP(B61,'[1]Uneven 26'!$A:$I,7,FALSE)</f>
        <v>F</v>
      </c>
      <c r="D61" s="12" t="str">
        <f>VLOOKUP(B61,'[1]Uneven 26'!$A:$I,5,FALSE)</f>
        <v>Faye</v>
      </c>
      <c r="E61" s="12" t="str">
        <f>VLOOKUP(B61,'[1]Uneven 26'!$A:$I,6,FALSE)</f>
        <v>GROARKE</v>
      </c>
      <c r="F61" s="12" t="str">
        <f>VLOOKUP(B61,'[1]Uneven 26'!$A:$I,8,FALSE)</f>
        <v>Rathfarnham W.S.A.F. A.C.</v>
      </c>
      <c r="G61" s="12" t="str">
        <f>VLOOKUP(B61,'[1]Uneven 26'!$A:$I,4,FALSE)</f>
        <v>Under 10</v>
      </c>
      <c r="H61" s="8">
        <f t="shared" si="1"/>
        <v>11</v>
      </c>
    </row>
    <row r="62" spans="1:8" x14ac:dyDescent="0.3">
      <c r="A62" s="18">
        <v>61</v>
      </c>
      <c r="B62">
        <v>1946</v>
      </c>
      <c r="C62" s="12" t="str">
        <f>VLOOKUP(B62,'[1]Uneven 26'!$A:$I,7,FALSE)</f>
        <v>F</v>
      </c>
      <c r="D62" s="12" t="str">
        <f>VLOOKUP(B62,'[1]Uneven 26'!$A:$I,5,FALSE)</f>
        <v>Isabelle</v>
      </c>
      <c r="E62" s="12" t="str">
        <f>VLOOKUP(B62,'[1]Uneven 26'!$A:$I,6,FALSE)</f>
        <v>TWOMEY</v>
      </c>
      <c r="F62" s="12" t="str">
        <f>VLOOKUP(B62,'[1]Uneven 26'!$A:$I,8,FALSE)</f>
        <v>Lucan Harriers A.C.</v>
      </c>
      <c r="G62" s="12" t="str">
        <f>VLOOKUP(B62,'[1]Uneven 26'!$A:$I,4,FALSE)</f>
        <v>Under 11</v>
      </c>
      <c r="H62" s="8">
        <f t="shared" si="1"/>
        <v>7</v>
      </c>
    </row>
    <row r="63" spans="1:8" x14ac:dyDescent="0.3">
      <c r="A63" s="19">
        <v>62</v>
      </c>
      <c r="B63">
        <v>25</v>
      </c>
      <c r="C63" s="12" t="str">
        <f>VLOOKUP(B63,'[1]Uneven 26'!$A:$I,7,FALSE)</f>
        <v>F</v>
      </c>
      <c r="D63" s="12" t="str">
        <f>VLOOKUP(B63,'[1]Uneven 26'!$A:$I,5,FALSE)</f>
        <v>Kate</v>
      </c>
      <c r="E63" s="12" t="str">
        <f>VLOOKUP(B63,'[1]Uneven 26'!$A:$I,6,FALSE)</f>
        <v>MEEGAN</v>
      </c>
      <c r="F63" s="12" t="str">
        <f>VLOOKUP(B63,'[1]Uneven 26'!$A:$I,8,FALSE)</f>
        <v>Blackrock (Dublin) A.C.</v>
      </c>
      <c r="G63" s="12" t="str">
        <f>VLOOKUP(B63,'[1]Uneven 26'!$A:$I,4,FALSE)</f>
        <v>Under 10</v>
      </c>
      <c r="H63" s="8">
        <f t="shared" si="1"/>
        <v>6</v>
      </c>
    </row>
    <row r="64" spans="1:8" x14ac:dyDescent="0.3">
      <c r="A64" s="18">
        <v>63</v>
      </c>
      <c r="B64">
        <v>1941</v>
      </c>
      <c r="C64" s="12" t="str">
        <f>VLOOKUP(B64,'[1]Uneven 26'!$A:$I,7,FALSE)</f>
        <v>F</v>
      </c>
      <c r="D64" s="12" t="str">
        <f>VLOOKUP(B64,'[1]Uneven 26'!$A:$I,5,FALSE)</f>
        <v>Lauren</v>
      </c>
      <c r="E64" s="12" t="str">
        <f>VLOOKUP(B64,'[1]Uneven 26'!$A:$I,6,FALSE)</f>
        <v>FINLAY</v>
      </c>
      <c r="F64" s="12" t="str">
        <f>VLOOKUP(B64,'[1]Uneven 26'!$A:$I,8,FALSE)</f>
        <v>Lucan Harriers A.C.</v>
      </c>
      <c r="G64" s="12" t="str">
        <f>VLOOKUP(B64,'[1]Uneven 26'!$A:$I,4,FALSE)</f>
        <v>Under 11</v>
      </c>
      <c r="H64" s="8">
        <f t="shared" si="1"/>
        <v>7</v>
      </c>
    </row>
    <row r="65" spans="1:8" x14ac:dyDescent="0.3">
      <c r="A65" s="19">
        <v>64</v>
      </c>
      <c r="B65">
        <v>1757</v>
      </c>
      <c r="C65" s="12" t="str">
        <f>VLOOKUP(B65,'[1]Uneven 26'!$A:$I,7,FALSE)</f>
        <v>F</v>
      </c>
      <c r="D65" s="12" t="str">
        <f>VLOOKUP(B65,'[1]Uneven 26'!$A:$I,5,FALSE)</f>
        <v>Lucia</v>
      </c>
      <c r="E65" s="12" t="str">
        <f>VLOOKUP(B65,'[1]Uneven 26'!$A:$I,6,FALSE)</f>
        <v>ESTEVE CHAMNEY</v>
      </c>
      <c r="F65" s="12" t="str">
        <f>VLOOKUP(B65,'[1]Uneven 26'!$A:$I,8,FALSE)</f>
        <v>Donore Harriers A.C.</v>
      </c>
      <c r="G65" s="12" t="str">
        <f>VLOOKUP(B65,'[1]Uneven 26'!$A:$I,4,FALSE)</f>
        <v>Under 10</v>
      </c>
      <c r="H65" s="8">
        <f t="shared" si="1"/>
        <v>6</v>
      </c>
    </row>
    <row r="66" spans="1:8" x14ac:dyDescent="0.3">
      <c r="A66" s="18">
        <v>65</v>
      </c>
      <c r="B66">
        <v>1701</v>
      </c>
      <c r="C66" s="12" t="str">
        <f>VLOOKUP(B66,'[1]Uneven 26'!$A:$I,7,FALSE)</f>
        <v>F</v>
      </c>
      <c r="D66" s="12" t="str">
        <f>VLOOKUP(B66,'[1]Uneven 26'!$A:$I,5,FALSE)</f>
        <v>Eva</v>
      </c>
      <c r="E66" s="12" t="str">
        <f>VLOOKUP(B66,'[1]Uneven 26'!$A:$I,6,FALSE)</f>
        <v>LYNCH</v>
      </c>
      <c r="F66" s="12" t="str">
        <f>VLOOKUP(B66,'[1]Uneven 26'!$A:$I,8,FALSE)</f>
        <v>Crusaders A.C.</v>
      </c>
      <c r="G66" s="12" t="str">
        <f>VLOOKUP(B66,'[1]Uneven 26'!$A:$I,4,FALSE)</f>
        <v>Under 10</v>
      </c>
      <c r="H66" s="8">
        <f t="shared" ref="H66:H97" si="2">COUNTIF(F:F, F66)</f>
        <v>9</v>
      </c>
    </row>
    <row r="67" spans="1:8" x14ac:dyDescent="0.3">
      <c r="A67" s="59">
        <v>66</v>
      </c>
      <c r="B67" s="39">
        <v>1834</v>
      </c>
      <c r="C67" s="40" t="str">
        <f>VLOOKUP(B67,'[1]Uneven 26'!$A:$I,7,FALSE)</f>
        <v>F</v>
      </c>
      <c r="D67" s="40" t="str">
        <f>VLOOKUP(B67,'[1]Uneven 26'!$A:$I,5,FALSE)</f>
        <v>Lily</v>
      </c>
      <c r="E67" s="40" t="str">
        <f>VLOOKUP(B67,'[1]Uneven 26'!$A:$I,6,FALSE)</f>
        <v>GREENE</v>
      </c>
      <c r="F67" s="40" t="str">
        <f>VLOOKUP(B67,'[1]Uneven 26'!$A:$I,8,FALSE)</f>
        <v>Dundrum South Dublin A.C.</v>
      </c>
      <c r="G67" s="40" t="str">
        <f>VLOOKUP(B67,'[1]Uneven 26'!$A:$I,4,FALSE)</f>
        <v>Under 10</v>
      </c>
      <c r="H67" s="8">
        <f t="shared" si="2"/>
        <v>8</v>
      </c>
    </row>
    <row r="68" spans="1:8" x14ac:dyDescent="0.3">
      <c r="A68" s="19">
        <v>67</v>
      </c>
      <c r="B68">
        <v>2116</v>
      </c>
      <c r="C68" s="12" t="str">
        <f>VLOOKUP(B68,'[1]Uneven 26'!$A:$I,7,FALSE)</f>
        <v>F</v>
      </c>
      <c r="D68" s="12" t="str">
        <f>VLOOKUP(B68,'[1]Uneven 26'!$A:$I,5,FALSE)</f>
        <v>Sadie</v>
      </c>
      <c r="E68" s="12" t="str">
        <f>VLOOKUP(B68,'[1]Uneven 26'!$A:$I,6,FALSE)</f>
        <v>PHELAN</v>
      </c>
      <c r="F68" s="12" t="str">
        <f>VLOOKUP(B68,'[1]Uneven 26'!$A:$I,8,FALSE)</f>
        <v>Mid Sutton A.C.</v>
      </c>
      <c r="G68" s="12" t="str">
        <f>VLOOKUP(B68,'[1]Uneven 26'!$A:$I,4,FALSE)</f>
        <v>Under 11</v>
      </c>
      <c r="H68" s="8">
        <f t="shared" si="2"/>
        <v>18</v>
      </c>
    </row>
    <row r="69" spans="1:8" x14ac:dyDescent="0.3">
      <c r="A69" s="18">
        <v>68</v>
      </c>
      <c r="B69">
        <v>2349</v>
      </c>
      <c r="C69" s="12" t="str">
        <f>VLOOKUP(B69,'[1]Uneven 26'!$A:$I,7,FALSE)</f>
        <v>F</v>
      </c>
      <c r="D69" s="12" t="str">
        <f>VLOOKUP(B69,'[1]Uneven 26'!$A:$I,5,FALSE)</f>
        <v>Ada</v>
      </c>
      <c r="E69" s="12" t="str">
        <f>VLOOKUP(B69,'[1]Uneven 26'!$A:$I,6,FALSE)</f>
        <v>HARTNEY</v>
      </c>
      <c r="F69" s="12" t="str">
        <f>VLOOKUP(B69,'[1]Uneven 26'!$A:$I,8,FALSE)</f>
        <v>Templeogue A.C.</v>
      </c>
      <c r="G69" s="12" t="str">
        <f>VLOOKUP(B69,'[1]Uneven 26'!$A:$I,4,FALSE)</f>
        <v>Under 11</v>
      </c>
      <c r="H69" s="8">
        <f t="shared" si="2"/>
        <v>2</v>
      </c>
    </row>
    <row r="70" spans="1:8" x14ac:dyDescent="0.3">
      <c r="A70" s="19">
        <v>69</v>
      </c>
      <c r="B70">
        <v>2034</v>
      </c>
      <c r="C70" s="12" t="str">
        <f>VLOOKUP(B70,'[1]Uneven 26'!$A:$I,7,FALSE)</f>
        <v>F</v>
      </c>
      <c r="D70" s="12" t="str">
        <f>VLOOKUP(B70,'[1]Uneven 26'!$A:$I,5,FALSE)</f>
        <v>Lily</v>
      </c>
      <c r="E70" s="12" t="str">
        <f>VLOOKUP(B70,'[1]Uneven 26'!$A:$I,6,FALSE)</f>
        <v>ROBINSON</v>
      </c>
      <c r="F70" s="12" t="str">
        <f>VLOOKUP(B70,'[1]Uneven 26'!$A:$I,8,FALSE)</f>
        <v>Metro/St. Brigids A.C.</v>
      </c>
      <c r="G70" s="12" t="str">
        <f>VLOOKUP(B70,'[1]Uneven 26'!$A:$I,4,FALSE)</f>
        <v>Under 11</v>
      </c>
      <c r="H70" s="8">
        <f t="shared" si="2"/>
        <v>15</v>
      </c>
    </row>
    <row r="71" spans="1:8" x14ac:dyDescent="0.3">
      <c r="A71" s="18">
        <v>70</v>
      </c>
      <c r="B71">
        <v>2106</v>
      </c>
      <c r="C71" s="12" t="str">
        <f>VLOOKUP(B71,'[1]Uneven 26'!$A:$I,7,FALSE)</f>
        <v>F</v>
      </c>
      <c r="D71" s="12" t="str">
        <f>VLOOKUP(B71,'[1]Uneven 26'!$A:$I,5,FALSE)</f>
        <v>Freya</v>
      </c>
      <c r="E71" s="12" t="str">
        <f>VLOOKUP(B71,'[1]Uneven 26'!$A:$I,6,FALSE)</f>
        <v>PURCELL</v>
      </c>
      <c r="F71" s="12" t="str">
        <f>VLOOKUP(B71,'[1]Uneven 26'!$A:$I,8,FALSE)</f>
        <v>Mid Sutton A.C.</v>
      </c>
      <c r="G71" s="12" t="str">
        <f>VLOOKUP(B71,'[1]Uneven 26'!$A:$I,4,FALSE)</f>
        <v>Under 10</v>
      </c>
      <c r="H71" s="8">
        <f t="shared" si="2"/>
        <v>18</v>
      </c>
    </row>
    <row r="72" spans="1:8" x14ac:dyDescent="0.3">
      <c r="A72" s="59">
        <v>71</v>
      </c>
      <c r="B72" s="39">
        <v>1839</v>
      </c>
      <c r="C72" s="40" t="str">
        <f>VLOOKUP(B72,'[1]Uneven 26'!$A:$I,7,FALSE)</f>
        <v>F</v>
      </c>
      <c r="D72" s="40" t="str">
        <f>VLOOKUP(B72,'[1]Uneven 26'!$A:$I,5,FALSE)</f>
        <v>Isobel</v>
      </c>
      <c r="E72" s="40" t="str">
        <f>VLOOKUP(B72,'[1]Uneven 26'!$A:$I,6,FALSE)</f>
        <v>KINSELLA</v>
      </c>
      <c r="F72" s="40" t="str">
        <f>VLOOKUP(B72,'[1]Uneven 26'!$A:$I,8,FALSE)</f>
        <v>Dundrum South Dublin A.C.</v>
      </c>
      <c r="G72" s="40" t="str">
        <f>VLOOKUP(B72,'[1]Uneven 26'!$A:$I,4,FALSE)</f>
        <v>Under 11</v>
      </c>
      <c r="H72" s="8">
        <f t="shared" si="2"/>
        <v>8</v>
      </c>
    </row>
    <row r="73" spans="1:8" x14ac:dyDescent="0.3">
      <c r="A73" s="19">
        <v>72</v>
      </c>
      <c r="B73">
        <v>2253</v>
      </c>
      <c r="C73" s="12" t="str">
        <f>VLOOKUP(B73,'[1]Uneven 26'!$A:$I,7,FALSE)</f>
        <v>F</v>
      </c>
      <c r="D73" s="12" t="str">
        <f>VLOOKUP(B73,'[1]Uneven 26'!$A:$I,5,FALSE)</f>
        <v>Crea</v>
      </c>
      <c r="E73" s="12" t="str">
        <f>VLOOKUP(B73,'[1]Uneven 26'!$A:$I,6,FALSE)</f>
        <v>DUFFY</v>
      </c>
      <c r="F73" s="12" t="str">
        <f>VLOOKUP(B73,'[1]Uneven 26'!$A:$I,8,FALSE)</f>
        <v>Rathfarnham W.S.A.F. A.C.</v>
      </c>
      <c r="G73" s="12" t="str">
        <f>VLOOKUP(B73,'[1]Uneven 26'!$A:$I,4,FALSE)</f>
        <v>Under 11</v>
      </c>
      <c r="H73" s="8">
        <f t="shared" si="2"/>
        <v>11</v>
      </c>
    </row>
    <row r="74" spans="1:8" x14ac:dyDescent="0.3">
      <c r="A74" s="18">
        <v>73</v>
      </c>
      <c r="B74">
        <v>2257</v>
      </c>
      <c r="C74" s="12" t="str">
        <f>VLOOKUP(B74,'[1]Uneven 26'!$A:$I,7,FALSE)</f>
        <v>F</v>
      </c>
      <c r="D74" s="12" t="str">
        <f>VLOOKUP(B74,'[1]Uneven 26'!$A:$I,5,FALSE)</f>
        <v>Stella</v>
      </c>
      <c r="E74" s="12" t="str">
        <f>VLOOKUP(B74,'[1]Uneven 26'!$A:$I,6,FALSE)</f>
        <v>MORAN</v>
      </c>
      <c r="F74" s="12" t="str">
        <f>VLOOKUP(B74,'[1]Uneven 26'!$A:$I,8,FALSE)</f>
        <v>Rathfarnham W.S.A.F. A.C.</v>
      </c>
      <c r="G74" s="12" t="str">
        <f>VLOOKUP(B74,'[1]Uneven 26'!$A:$I,4,FALSE)</f>
        <v>Under 11</v>
      </c>
      <c r="H74" s="8">
        <f t="shared" si="2"/>
        <v>11</v>
      </c>
    </row>
    <row r="75" spans="1:8" x14ac:dyDescent="0.3">
      <c r="A75" s="19">
        <v>74</v>
      </c>
      <c r="B75">
        <v>1943</v>
      </c>
      <c r="C75" s="12" t="str">
        <f>VLOOKUP(B75,'[1]Uneven 26'!$A:$I,7,FALSE)</f>
        <v>F</v>
      </c>
      <c r="D75" s="12" t="str">
        <f>VLOOKUP(B75,'[1]Uneven 26'!$A:$I,5,FALSE)</f>
        <v>Nell</v>
      </c>
      <c r="E75" s="12" t="str">
        <f>VLOOKUP(B75,'[1]Uneven 26'!$A:$I,6,FALSE)</f>
        <v>POWER</v>
      </c>
      <c r="F75" s="12" t="str">
        <f>VLOOKUP(B75,'[1]Uneven 26'!$A:$I,8,FALSE)</f>
        <v>Lucan Harriers A.C.</v>
      </c>
      <c r="G75" s="12" t="str">
        <f>VLOOKUP(B75,'[1]Uneven 26'!$A:$I,4,FALSE)</f>
        <v>Under 11</v>
      </c>
      <c r="H75" s="8">
        <f t="shared" si="2"/>
        <v>7</v>
      </c>
    </row>
    <row r="76" spans="1:8" x14ac:dyDescent="0.3">
      <c r="A76" s="18">
        <v>75</v>
      </c>
      <c r="B76">
        <v>138</v>
      </c>
      <c r="C76" s="12" t="str">
        <f>VLOOKUP(B76,'[1]Uneven 26'!$A:$I,7,FALSE)</f>
        <v>F</v>
      </c>
      <c r="D76" s="12" t="str">
        <f>VLOOKUP(B76,'[1]Uneven 26'!$A:$I,5,FALSE)</f>
        <v>Rachel</v>
      </c>
      <c r="E76" s="12" t="str">
        <f>VLOOKUP(B76,'[1]Uneven 26'!$A:$I,6,FALSE)</f>
        <v>MCMULLAN</v>
      </c>
      <c r="F76" s="12" t="str">
        <f>VLOOKUP(B76,'[1]Uneven 26'!$A:$I,8,FALSE)</f>
        <v>Celtic DCH A.C.</v>
      </c>
      <c r="G76" s="12" t="str">
        <f>VLOOKUP(B76,'[1]Uneven 26'!$A:$I,4,FALSE)</f>
        <v>Under 10</v>
      </c>
      <c r="H76" s="8">
        <f t="shared" si="2"/>
        <v>2</v>
      </c>
    </row>
    <row r="77" spans="1:8" x14ac:dyDescent="0.3">
      <c r="A77" s="18">
        <v>76</v>
      </c>
      <c r="B77">
        <v>1759</v>
      </c>
      <c r="C77" s="12" t="str">
        <f>VLOOKUP(B77,'[1]Uneven 26'!$A:$I,7,FALSE)</f>
        <v>F</v>
      </c>
      <c r="D77" s="12" t="str">
        <f>VLOOKUP(B77,'[1]Uneven 26'!$A:$I,5,FALSE)</f>
        <v>Ailbhe</v>
      </c>
      <c r="E77" s="12" t="str">
        <f>VLOOKUP(B77,'[1]Uneven 26'!$A:$I,6,FALSE)</f>
        <v>LARKIN PIMBLETT</v>
      </c>
      <c r="F77" s="12" t="str">
        <f>VLOOKUP(B77,'[1]Uneven 26'!$A:$I,8,FALSE)</f>
        <v>Donore Harriers A.C.</v>
      </c>
      <c r="G77" s="12" t="str">
        <f>VLOOKUP(B77,'[1]Uneven 26'!$A:$I,4,FALSE)</f>
        <v>Under 10</v>
      </c>
      <c r="H77" s="8">
        <f t="shared" si="2"/>
        <v>6</v>
      </c>
    </row>
    <row r="78" spans="1:8" x14ac:dyDescent="0.3">
      <c r="A78" s="19">
        <v>77</v>
      </c>
      <c r="B78">
        <v>2110</v>
      </c>
      <c r="C78" s="12" t="str">
        <f>VLOOKUP(B78,'[1]Uneven 26'!$A:$I,7,FALSE)</f>
        <v>F</v>
      </c>
      <c r="D78" s="12" t="str">
        <f>VLOOKUP(B78,'[1]Uneven 26'!$A:$I,5,FALSE)</f>
        <v>Saoirse</v>
      </c>
      <c r="E78" s="12" t="str">
        <f>VLOOKUP(B78,'[1]Uneven 26'!$A:$I,6,FALSE)</f>
        <v>BOWLER</v>
      </c>
      <c r="F78" s="12" t="str">
        <f>VLOOKUP(B78,'[1]Uneven 26'!$A:$I,8,FALSE)</f>
        <v>Mid Sutton A.C.</v>
      </c>
      <c r="G78" s="12" t="str">
        <f>VLOOKUP(B78,'[1]Uneven 26'!$A:$I,4,FALSE)</f>
        <v>Under 11</v>
      </c>
      <c r="H78" s="8">
        <f t="shared" si="2"/>
        <v>18</v>
      </c>
    </row>
    <row r="79" spans="1:8" x14ac:dyDescent="0.3">
      <c r="A79" s="18">
        <v>78</v>
      </c>
      <c r="B79">
        <v>2109</v>
      </c>
      <c r="C79" s="12" t="str">
        <f>VLOOKUP(B79,'[1]Uneven 26'!$A:$I,7,FALSE)</f>
        <v>F</v>
      </c>
      <c r="D79" s="12" t="str">
        <f>VLOOKUP(B79,'[1]Uneven 26'!$A:$I,5,FALSE)</f>
        <v>Katie</v>
      </c>
      <c r="E79" s="12" t="str">
        <f>VLOOKUP(B79,'[1]Uneven 26'!$A:$I,6,FALSE)</f>
        <v>AIRD</v>
      </c>
      <c r="F79" s="12" t="str">
        <f>VLOOKUP(B79,'[1]Uneven 26'!$A:$I,8,FALSE)</f>
        <v>Mid Sutton A.C.</v>
      </c>
      <c r="G79" s="12" t="str">
        <f>VLOOKUP(B79,'[1]Uneven 26'!$A:$I,4,FALSE)</f>
        <v>Under 11</v>
      </c>
      <c r="H79" s="8">
        <f t="shared" si="2"/>
        <v>18</v>
      </c>
    </row>
    <row r="80" spans="1:8" x14ac:dyDescent="0.3">
      <c r="A80" s="19">
        <v>79</v>
      </c>
      <c r="B80">
        <v>191</v>
      </c>
      <c r="C80" s="12" t="str">
        <f>VLOOKUP(B80,'[1]Uneven 26'!$A:$I,7,FALSE)</f>
        <v>F</v>
      </c>
      <c r="D80" s="12" t="str">
        <f>VLOOKUP(B80,'[1]Uneven 26'!$A:$I,5,FALSE)</f>
        <v>Caoimhe</v>
      </c>
      <c r="E80" s="12" t="str">
        <f>VLOOKUP(B80,'[1]Uneven 26'!$A:$I,6,FALSE)</f>
        <v>DEIGNAN</v>
      </c>
      <c r="F80" s="12" t="str">
        <f>VLOOKUP(B80,'[1]Uneven 26'!$A:$I,8,FALSE)</f>
        <v>Clonliffe Harriers A.C.</v>
      </c>
      <c r="G80" s="12" t="str">
        <f>VLOOKUP(B80,'[1]Uneven 26'!$A:$I,4,FALSE)</f>
        <v>Under 11</v>
      </c>
      <c r="H80" s="8">
        <f t="shared" si="2"/>
        <v>4</v>
      </c>
    </row>
    <row r="81" spans="1:8" x14ac:dyDescent="0.3">
      <c r="A81" s="18">
        <v>80</v>
      </c>
      <c r="B81">
        <v>2249</v>
      </c>
      <c r="C81" s="12" t="str">
        <f>VLOOKUP(B81,'[1]Uneven 26'!$A:$I,7,FALSE)</f>
        <v>F</v>
      </c>
      <c r="D81" s="12" t="str">
        <f>VLOOKUP(B81,'[1]Uneven 26'!$A:$I,5,FALSE)</f>
        <v>Claire</v>
      </c>
      <c r="E81" s="12" t="str">
        <f>VLOOKUP(B81,'[1]Uneven 26'!$A:$I,6,FALSE)</f>
        <v>DORAN</v>
      </c>
      <c r="F81" s="12" t="str">
        <f>VLOOKUP(B81,'[1]Uneven 26'!$A:$I,8,FALSE)</f>
        <v>Rathfarnham W.S.A.F. A.C.</v>
      </c>
      <c r="G81" s="12" t="str">
        <f>VLOOKUP(B81,'[1]Uneven 26'!$A:$I,4,FALSE)</f>
        <v>Under 10</v>
      </c>
      <c r="H81" s="8">
        <f t="shared" si="2"/>
        <v>11</v>
      </c>
    </row>
    <row r="82" spans="1:8" x14ac:dyDescent="0.3">
      <c r="A82" s="18">
        <v>81</v>
      </c>
      <c r="B82">
        <v>2305</v>
      </c>
      <c r="C82" s="12" t="str">
        <f>VLOOKUP(B82,'[1]Uneven 26'!$A:$I,7,FALSE)</f>
        <v>F</v>
      </c>
      <c r="D82" s="12" t="str">
        <f>VLOOKUP(B82,'[1]Uneven 26'!$A:$I,5,FALSE)</f>
        <v>Ciara</v>
      </c>
      <c r="E82" s="12" t="str">
        <f>VLOOKUP(B82,'[1]Uneven 26'!$A:$I,6,FALSE)</f>
        <v>OXLEY</v>
      </c>
      <c r="F82" s="12" t="str">
        <f>VLOOKUP(B82,'[1]Uneven 26'!$A:$I,8,FALSE)</f>
        <v>Skerries A.C.</v>
      </c>
      <c r="G82" s="12" t="str">
        <f>VLOOKUP(B82,'[1]Uneven 26'!$A:$I,4,FALSE)</f>
        <v>Under 11</v>
      </c>
      <c r="H82" s="8">
        <f t="shared" si="2"/>
        <v>5</v>
      </c>
    </row>
    <row r="83" spans="1:8" x14ac:dyDescent="0.3">
      <c r="A83" s="19">
        <v>82</v>
      </c>
      <c r="B83">
        <v>2102</v>
      </c>
      <c r="C83" s="12" t="str">
        <f>VLOOKUP(B83,'[1]Uneven 26'!$A:$I,7,FALSE)</f>
        <v>F</v>
      </c>
      <c r="D83" s="12" t="str">
        <f>VLOOKUP(B83,'[1]Uneven 26'!$A:$I,5,FALSE)</f>
        <v>Maya</v>
      </c>
      <c r="E83" s="12" t="str">
        <f>VLOOKUP(B83,'[1]Uneven 26'!$A:$I,6,FALSE)</f>
        <v>GOGARTY</v>
      </c>
      <c r="F83" s="12" t="str">
        <f>VLOOKUP(B83,'[1]Uneven 26'!$A:$I,8,FALSE)</f>
        <v>Mid Sutton A.C.</v>
      </c>
      <c r="G83" s="12" t="str">
        <f>VLOOKUP(B83,'[1]Uneven 26'!$A:$I,4,FALSE)</f>
        <v>Under 10</v>
      </c>
      <c r="H83" s="8">
        <f t="shared" si="2"/>
        <v>18</v>
      </c>
    </row>
    <row r="84" spans="1:8" x14ac:dyDescent="0.3">
      <c r="A84" s="18">
        <v>83</v>
      </c>
      <c r="B84">
        <v>2252</v>
      </c>
      <c r="C84" s="12" t="str">
        <f>VLOOKUP(B84,'[1]Uneven 26'!$A:$I,7,FALSE)</f>
        <v>F</v>
      </c>
      <c r="D84" s="12" t="str">
        <f>VLOOKUP(B84,'[1]Uneven 26'!$A:$I,5,FALSE)</f>
        <v>Emer</v>
      </c>
      <c r="E84" s="12" t="str">
        <f>VLOOKUP(B84,'[1]Uneven 26'!$A:$I,6,FALSE)</f>
        <v>DORAN</v>
      </c>
      <c r="F84" s="12" t="str">
        <f>VLOOKUP(B84,'[1]Uneven 26'!$A:$I,8,FALSE)</f>
        <v>Rathfarnham W.S.A.F. A.C.</v>
      </c>
      <c r="G84" s="12" t="str">
        <f>VLOOKUP(B84,'[1]Uneven 26'!$A:$I,4,FALSE)</f>
        <v>Under 11</v>
      </c>
      <c r="H84" s="8">
        <f t="shared" si="2"/>
        <v>11</v>
      </c>
    </row>
    <row r="85" spans="1:8" x14ac:dyDescent="0.3">
      <c r="A85" s="19">
        <v>84</v>
      </c>
      <c r="B85">
        <v>2168</v>
      </c>
      <c r="C85" s="12" t="str">
        <f>VLOOKUP(B85,'[1]Uneven 26'!$A:$I,7,FALSE)</f>
        <v>F</v>
      </c>
      <c r="D85" s="12" t="str">
        <f>VLOOKUP(B85,'[1]Uneven 26'!$A:$I,5,FALSE)</f>
        <v>Aisling</v>
      </c>
      <c r="E85" s="12" t="str">
        <f>VLOOKUP(B85,'[1]Uneven 26'!$A:$I,6,FALSE)</f>
        <v>O'LEARY</v>
      </c>
      <c r="F85" s="12" t="str">
        <f>VLOOKUP(B85,'[1]Uneven 26'!$A:$I,8,FALSE)</f>
        <v>Raheny Shamrock A.C.</v>
      </c>
      <c r="G85" s="12" t="str">
        <f>VLOOKUP(B85,'[1]Uneven 26'!$A:$I,4,FALSE)</f>
        <v>Under 11</v>
      </c>
      <c r="H85" s="8">
        <f t="shared" si="2"/>
        <v>4</v>
      </c>
    </row>
    <row r="86" spans="1:8" x14ac:dyDescent="0.3">
      <c r="A86" s="18">
        <v>85</v>
      </c>
      <c r="B86">
        <v>2306</v>
      </c>
      <c r="C86" s="12" t="str">
        <f>VLOOKUP(B86,'[1]Uneven 26'!$A:$I,7,FALSE)</f>
        <v>F</v>
      </c>
      <c r="D86" s="12" t="str">
        <f>VLOOKUP(B86,'[1]Uneven 26'!$A:$I,5,FALSE)</f>
        <v>Fáinche</v>
      </c>
      <c r="E86" s="12" t="str">
        <f>VLOOKUP(B86,'[1]Uneven 26'!$A:$I,6,FALSE)</f>
        <v>TOBIN</v>
      </c>
      <c r="F86" s="12" t="str">
        <f>VLOOKUP(B86,'[1]Uneven 26'!$A:$I,8,FALSE)</f>
        <v>Skerries A.C.</v>
      </c>
      <c r="G86" s="12" t="str">
        <f>VLOOKUP(B86,'[1]Uneven 26'!$A:$I,4,FALSE)</f>
        <v>Under 11</v>
      </c>
      <c r="H86" s="8">
        <f t="shared" si="2"/>
        <v>5</v>
      </c>
    </row>
    <row r="87" spans="1:8" x14ac:dyDescent="0.3">
      <c r="A87" s="18">
        <v>86</v>
      </c>
      <c r="B87">
        <v>2029</v>
      </c>
      <c r="C87" s="12" t="str">
        <f>VLOOKUP(B87,'[1]Uneven 26'!$A:$I,7,FALSE)</f>
        <v>F</v>
      </c>
      <c r="D87" s="12" t="str">
        <f>VLOOKUP(B87,'[1]Uneven 26'!$A:$I,5,FALSE)</f>
        <v>Lexi</v>
      </c>
      <c r="E87" s="12" t="str">
        <f>VLOOKUP(B87,'[1]Uneven 26'!$A:$I,6,FALSE)</f>
        <v>MALONEY</v>
      </c>
      <c r="F87" s="12" t="str">
        <f>VLOOKUP(B87,'[1]Uneven 26'!$A:$I,8,FALSE)</f>
        <v>Metro/St. Brigids A.C.</v>
      </c>
      <c r="G87" s="12" t="str">
        <f>VLOOKUP(B87,'[1]Uneven 26'!$A:$I,4,FALSE)</f>
        <v>Under 11</v>
      </c>
      <c r="H87" s="8">
        <f t="shared" si="2"/>
        <v>15</v>
      </c>
    </row>
    <row r="88" spans="1:8" x14ac:dyDescent="0.3">
      <c r="A88" s="19">
        <v>87</v>
      </c>
      <c r="B88">
        <v>2166</v>
      </c>
      <c r="C88" s="12" t="str">
        <f>VLOOKUP(B88,'[1]Uneven 26'!$A:$I,7,FALSE)</f>
        <v>F</v>
      </c>
      <c r="D88" s="12" t="str">
        <f>VLOOKUP(B88,'[1]Uneven 26'!$A:$I,5,FALSE)</f>
        <v>Kiera</v>
      </c>
      <c r="E88" s="12" t="str">
        <f>VLOOKUP(B88,'[1]Uneven 26'!$A:$I,6,FALSE)</f>
        <v>D’ARCY</v>
      </c>
      <c r="F88" s="12" t="str">
        <f>VLOOKUP(B88,'[1]Uneven 26'!$A:$I,8,FALSE)</f>
        <v>Raheny Shamrock A.C.</v>
      </c>
      <c r="G88" s="12" t="str">
        <f>VLOOKUP(B88,'[1]Uneven 26'!$A:$I,4,FALSE)</f>
        <v>Under 11</v>
      </c>
      <c r="H88" s="8">
        <f t="shared" si="2"/>
        <v>4</v>
      </c>
    </row>
    <row r="89" spans="1:8" x14ac:dyDescent="0.3">
      <c r="A89" s="18">
        <v>88</v>
      </c>
      <c r="B89">
        <v>2256</v>
      </c>
      <c r="C89" s="12" t="str">
        <f>VLOOKUP(B89,'[1]Uneven 26'!$A:$I,7,FALSE)</f>
        <v>F</v>
      </c>
      <c r="D89" s="12" t="str">
        <f>VLOOKUP(B89,'[1]Uneven 26'!$A:$I,5,FALSE)</f>
        <v>Lara</v>
      </c>
      <c r="E89" s="12" t="str">
        <f>VLOOKUP(B89,'[1]Uneven 26'!$A:$I,6,FALSE)</f>
        <v>MARTIN</v>
      </c>
      <c r="F89" s="12" t="str">
        <f>VLOOKUP(B89,'[1]Uneven 26'!$A:$I,8,FALSE)</f>
        <v>Rathfarnham W.S.A.F. A.C.</v>
      </c>
      <c r="G89" s="12" t="str">
        <f>VLOOKUP(B89,'[1]Uneven 26'!$A:$I,4,FALSE)</f>
        <v>Under 11</v>
      </c>
      <c r="H89" s="8">
        <f t="shared" si="2"/>
        <v>11</v>
      </c>
    </row>
    <row r="90" spans="1:8" x14ac:dyDescent="0.3">
      <c r="A90" s="19">
        <v>89</v>
      </c>
      <c r="B90">
        <v>2167</v>
      </c>
      <c r="C90" s="12" t="str">
        <f>VLOOKUP(B90,'[1]Uneven 26'!$A:$I,7,FALSE)</f>
        <v>F</v>
      </c>
      <c r="D90" s="12" t="str">
        <f>VLOOKUP(B90,'[1]Uneven 26'!$A:$I,5,FALSE)</f>
        <v>Grace</v>
      </c>
      <c r="E90" s="12" t="str">
        <f>VLOOKUP(B90,'[1]Uneven 26'!$A:$I,6,FALSE)</f>
        <v>FLEMING</v>
      </c>
      <c r="F90" s="12" t="str">
        <f>VLOOKUP(B90,'[1]Uneven 26'!$A:$I,8,FALSE)</f>
        <v>Raheny Shamrock A.C.</v>
      </c>
      <c r="G90" s="12" t="str">
        <f>VLOOKUP(B90,'[1]Uneven 26'!$A:$I,4,FALSE)</f>
        <v>Under 11</v>
      </c>
      <c r="H90" s="8">
        <f t="shared" si="2"/>
        <v>4</v>
      </c>
    </row>
    <row r="91" spans="1:8" x14ac:dyDescent="0.3">
      <c r="A91" s="18">
        <v>90</v>
      </c>
      <c r="B91">
        <v>2026</v>
      </c>
      <c r="C91" s="12" t="str">
        <f>VLOOKUP(B91,'[1]Uneven 26'!$A:$I,7,FALSE)</f>
        <v>F</v>
      </c>
      <c r="D91" s="12" t="str">
        <f>VLOOKUP(B91,'[1]Uneven 26'!$A:$I,5,FALSE)</f>
        <v>Hannah</v>
      </c>
      <c r="E91" s="12" t="str">
        <f>VLOOKUP(B91,'[1]Uneven 26'!$A:$I,6,FALSE)</f>
        <v>HUNTER</v>
      </c>
      <c r="F91" s="12" t="str">
        <f>VLOOKUP(B91,'[1]Uneven 26'!$A:$I,8,FALSE)</f>
        <v>Metro/St. Brigids A.C.</v>
      </c>
      <c r="G91" s="12" t="str">
        <f>VLOOKUP(B91,'[1]Uneven 26'!$A:$I,4,FALSE)</f>
        <v>Under 11</v>
      </c>
      <c r="H91" s="8">
        <f t="shared" si="2"/>
        <v>15</v>
      </c>
    </row>
    <row r="92" spans="1:8" x14ac:dyDescent="0.3">
      <c r="A92" s="18">
        <v>91</v>
      </c>
      <c r="B92">
        <v>2260</v>
      </c>
      <c r="C92" s="12" t="str">
        <f>VLOOKUP(B92,'[1]Uneven 26'!$A:$I,7,FALSE)</f>
        <v>F</v>
      </c>
      <c r="D92" s="12" t="str">
        <f>VLOOKUP(B92,'[1]Uneven 26'!$A:$I,5,FALSE)</f>
        <v>Julie</v>
      </c>
      <c r="E92" s="12" t="str">
        <f>VLOOKUP(B92,'[1]Uneven 26'!$A:$I,6,FALSE)</f>
        <v>STAUNTON</v>
      </c>
      <c r="F92" s="12" t="str">
        <f>VLOOKUP(B92,'[1]Uneven 26'!$A:$I,8,FALSE)</f>
        <v>Rathfarnham W.S.A.F. A.C.</v>
      </c>
      <c r="G92" s="12" t="str">
        <f>VLOOKUP(B92,'[1]Uneven 26'!$A:$I,4,FALSE)</f>
        <v>Under 11</v>
      </c>
      <c r="H92" s="8">
        <f t="shared" si="2"/>
        <v>11</v>
      </c>
    </row>
    <row r="93" spans="1:8" x14ac:dyDescent="0.3">
      <c r="A93" s="19">
        <v>92</v>
      </c>
      <c r="B93">
        <v>1758</v>
      </c>
      <c r="C93" s="12" t="str">
        <f>VLOOKUP(B93,'[1]Uneven 26'!$A:$I,7,FALSE)</f>
        <v>F</v>
      </c>
      <c r="D93" s="12" t="str">
        <f>VLOOKUP(B93,'[1]Uneven 26'!$A:$I,5,FALSE)</f>
        <v>Lyza</v>
      </c>
      <c r="E93" s="12" t="str">
        <f>VLOOKUP(B93,'[1]Uneven 26'!$A:$I,6,FALSE)</f>
        <v>HENLEYWILLIS</v>
      </c>
      <c r="F93" s="12" t="str">
        <f>VLOOKUP(B93,'[1]Uneven 26'!$A:$I,8,FALSE)</f>
        <v>Donore Harriers A.C.</v>
      </c>
      <c r="G93" s="12" t="str">
        <f>VLOOKUP(B93,'[1]Uneven 26'!$A:$I,4,FALSE)</f>
        <v>Under 10</v>
      </c>
      <c r="H93" s="8">
        <f t="shared" si="2"/>
        <v>6</v>
      </c>
    </row>
    <row r="94" spans="1:8" x14ac:dyDescent="0.3">
      <c r="A94" s="18">
        <v>93</v>
      </c>
      <c r="B94">
        <v>2170</v>
      </c>
      <c r="C94" s="12" t="str">
        <f>VLOOKUP(B94,'[1]Uneven 26'!$A:$I,7,FALSE)</f>
        <v>F</v>
      </c>
      <c r="D94" s="12" t="str">
        <f>VLOOKUP(B94,'[1]Uneven 26'!$A:$I,5,FALSE)</f>
        <v>Clodagh</v>
      </c>
      <c r="E94" s="12" t="str">
        <f>VLOOKUP(B94,'[1]Uneven 26'!$A:$I,6,FALSE)</f>
        <v>RAFTER</v>
      </c>
      <c r="F94" s="12" t="str">
        <f>VLOOKUP(B94,'[1]Uneven 26'!$A:$I,8,FALSE)</f>
        <v>Raheny Shamrock A.C.</v>
      </c>
      <c r="G94" s="12" t="str">
        <f>VLOOKUP(B94,'[1]Uneven 26'!$A:$I,4,FALSE)</f>
        <v>Under 11</v>
      </c>
      <c r="H94" s="8">
        <f t="shared" si="2"/>
        <v>4</v>
      </c>
    </row>
    <row r="95" spans="1:8" x14ac:dyDescent="0.3">
      <c r="A95" s="19">
        <v>94</v>
      </c>
      <c r="B95">
        <v>1764</v>
      </c>
      <c r="C95" s="12" t="str">
        <f>VLOOKUP(B95,'[1]Uneven 26'!$A:$I,7,FALSE)</f>
        <v>F</v>
      </c>
      <c r="D95" s="12" t="str">
        <f>VLOOKUP(B95,'[1]Uneven 26'!$A:$I,5,FALSE)</f>
        <v>Jamela</v>
      </c>
      <c r="E95" s="12" t="str">
        <f>VLOOKUP(B95,'[1]Uneven 26'!$A:$I,6,FALSE)</f>
        <v>SULE</v>
      </c>
      <c r="F95" s="12" t="str">
        <f>VLOOKUP(B95,'[1]Uneven 26'!$A:$I,8,FALSE)</f>
        <v>Donore Harriers A.C.</v>
      </c>
      <c r="G95" s="12" t="str">
        <f>VLOOKUP(B95,'[1]Uneven 26'!$A:$I,4,FALSE)</f>
        <v>Under 11</v>
      </c>
      <c r="H95" s="8">
        <f t="shared" si="2"/>
        <v>6</v>
      </c>
    </row>
    <row r="96" spans="1:8" x14ac:dyDescent="0.3">
      <c r="A96" s="18">
        <v>95</v>
      </c>
      <c r="B96">
        <v>2248</v>
      </c>
      <c r="C96" s="12" t="str">
        <f>VLOOKUP(B96,'[1]Uneven 26'!$A:$I,7,FALSE)</f>
        <v>F</v>
      </c>
      <c r="D96" s="12" t="str">
        <f>VLOOKUP(B96,'[1]Uneven 26'!$A:$I,5,FALSE)</f>
        <v>Lucy</v>
      </c>
      <c r="E96" s="12" t="str">
        <f>VLOOKUP(B96,'[1]Uneven 26'!$A:$I,6,FALSE)</f>
        <v>CONNOLLY</v>
      </c>
      <c r="F96" s="12" t="str">
        <f>VLOOKUP(B96,'[1]Uneven 26'!$A:$I,8,FALSE)</f>
        <v>Rathfarnham W.S.A.F. A.C.</v>
      </c>
      <c r="G96" s="12" t="str">
        <f>VLOOKUP(B96,'[1]Uneven 26'!$A:$I,4,FALSE)</f>
        <v>Under 10</v>
      </c>
      <c r="H96" s="8">
        <f t="shared" si="2"/>
        <v>11</v>
      </c>
    </row>
    <row r="97" spans="1:8" x14ac:dyDescent="0.3">
      <c r="A97" s="18">
        <v>96</v>
      </c>
      <c r="B97">
        <v>2108</v>
      </c>
      <c r="C97" s="12" t="str">
        <f>VLOOKUP(B97,'[1]Uneven 26'!$A:$I,7,FALSE)</f>
        <v>F</v>
      </c>
      <c r="D97" s="12" t="str">
        <f>VLOOKUP(B97,'[1]Uneven 26'!$A:$I,5,FALSE)</f>
        <v>Karla</v>
      </c>
      <c r="E97" s="12" t="str">
        <f>VLOOKUP(B97,'[1]Uneven 26'!$A:$I,6,FALSE)</f>
        <v>TUDURACHE</v>
      </c>
      <c r="F97" s="12" t="str">
        <f>VLOOKUP(B97,'[1]Uneven 26'!$A:$I,8,FALSE)</f>
        <v>Mid Sutton A.C.</v>
      </c>
      <c r="G97" s="12" t="str">
        <f>VLOOKUP(B97,'[1]Uneven 26'!$A:$I,4,FALSE)</f>
        <v>Under 10</v>
      </c>
      <c r="H97" s="8">
        <f t="shared" si="2"/>
        <v>18</v>
      </c>
    </row>
    <row r="98" spans="1:8" x14ac:dyDescent="0.3">
      <c r="A98" s="19">
        <v>97</v>
      </c>
      <c r="B98">
        <v>2004</v>
      </c>
      <c r="C98" s="12" t="str">
        <f>VLOOKUP(B98,'[1]Uneven 26'!$A:$I,7,FALSE)</f>
        <v>F</v>
      </c>
      <c r="D98" s="12" t="str">
        <f>VLOOKUP(B98,'[1]Uneven 26'!$A:$I,5,FALSE)</f>
        <v>Liadain</v>
      </c>
      <c r="E98" s="12" t="str">
        <f>VLOOKUP(B98,'[1]Uneven 26'!$A:$I,6,FALSE)</f>
        <v>O SHEA</v>
      </c>
      <c r="F98" s="12" t="str">
        <f>VLOOKUP(B98,'[1]Uneven 26'!$A:$I,8,FALSE)</f>
        <v>Marino A.C.</v>
      </c>
      <c r="G98" s="12" t="str">
        <f>VLOOKUP(B98,'[1]Uneven 26'!$A:$I,4,FALSE)</f>
        <v>Under 11</v>
      </c>
      <c r="H98" s="8">
        <f t="shared" ref="H98:H118" si="3">COUNTIF(F:F, F98)</f>
        <v>2</v>
      </c>
    </row>
    <row r="99" spans="1:8" x14ac:dyDescent="0.3">
      <c r="A99" s="59">
        <v>98</v>
      </c>
      <c r="B99" s="39">
        <v>1835</v>
      </c>
      <c r="C99" s="40" t="str">
        <f>VLOOKUP(B99,'[1]Uneven 26'!$A:$I,7,FALSE)</f>
        <v>F</v>
      </c>
      <c r="D99" s="40" t="str">
        <f>VLOOKUP(B99,'[1]Uneven 26'!$A:$I,5,FALSE)</f>
        <v>Sophia</v>
      </c>
      <c r="E99" s="40" t="str">
        <f>VLOOKUP(B99,'[1]Uneven 26'!$A:$I,6,FALSE)</f>
        <v>ENGLISH</v>
      </c>
      <c r="F99" s="40" t="str">
        <f>VLOOKUP(B99,'[1]Uneven 26'!$A:$I,8,FALSE)</f>
        <v>Dundrum South Dublin A.C.</v>
      </c>
      <c r="G99" s="40" t="str">
        <f>VLOOKUP(B99,'[1]Uneven 26'!$A:$I,4,FALSE)</f>
        <v>Under 11</v>
      </c>
      <c r="H99" s="8">
        <f t="shared" si="3"/>
        <v>8</v>
      </c>
    </row>
    <row r="100" spans="1:8" x14ac:dyDescent="0.3">
      <c r="A100" s="19">
        <v>99</v>
      </c>
      <c r="B100">
        <v>2115</v>
      </c>
      <c r="C100" s="12" t="str">
        <f>VLOOKUP(B100,'[1]Uneven 26'!$A:$I,7,FALSE)</f>
        <v>F</v>
      </c>
      <c r="D100" s="12" t="str">
        <f>VLOOKUP(B100,'[1]Uneven 26'!$A:$I,5,FALSE)</f>
        <v>Emilia</v>
      </c>
      <c r="E100" s="12" t="str">
        <f>VLOOKUP(B100,'[1]Uneven 26'!$A:$I,6,FALSE)</f>
        <v>O'SHEA</v>
      </c>
      <c r="F100" s="12" t="str">
        <f>VLOOKUP(B100,'[1]Uneven 26'!$A:$I,8,FALSE)</f>
        <v>Mid Sutton A.C.</v>
      </c>
      <c r="G100" s="12" t="str">
        <f>VLOOKUP(B100,'[1]Uneven 26'!$A:$I,4,FALSE)</f>
        <v>Under 11</v>
      </c>
      <c r="H100" s="8">
        <f t="shared" si="3"/>
        <v>18</v>
      </c>
    </row>
    <row r="101" spans="1:8" x14ac:dyDescent="0.3">
      <c r="A101" s="59">
        <v>100</v>
      </c>
      <c r="B101" s="39">
        <v>1837</v>
      </c>
      <c r="C101" s="40" t="str">
        <f>VLOOKUP(B101,'[1]Uneven 26'!$A:$I,7,FALSE)</f>
        <v>F</v>
      </c>
      <c r="D101" s="40" t="str">
        <f>VLOOKUP(B101,'[1]Uneven 26'!$A:$I,5,FALSE)</f>
        <v>Evelyn</v>
      </c>
      <c r="E101" s="40" t="str">
        <f>VLOOKUP(B101,'[1]Uneven 26'!$A:$I,6,FALSE)</f>
        <v>GIBBONS</v>
      </c>
      <c r="F101" s="40" t="str">
        <f>VLOOKUP(B101,'[1]Uneven 26'!$A:$I,8,FALSE)</f>
        <v>Dundrum South Dublin A.C.</v>
      </c>
      <c r="G101" s="40" t="str">
        <f>VLOOKUP(B101,'[1]Uneven 26'!$A:$I,4,FALSE)</f>
        <v>Under 11</v>
      </c>
      <c r="H101" s="8">
        <f t="shared" si="3"/>
        <v>8</v>
      </c>
    </row>
    <row r="102" spans="1:8" x14ac:dyDescent="0.3">
      <c r="A102" s="18">
        <v>101</v>
      </c>
      <c r="B102">
        <v>139</v>
      </c>
      <c r="C102" s="12" t="str">
        <f>VLOOKUP(B102,'[1]Uneven 26'!$A:$I,7,FALSE)</f>
        <v>F</v>
      </c>
      <c r="D102" s="12" t="str">
        <f>VLOOKUP(B102,'[1]Uneven 26'!$A:$I,5,FALSE)</f>
        <v>Hannah</v>
      </c>
      <c r="E102" s="12" t="str">
        <f>VLOOKUP(B102,'[1]Uneven 26'!$A:$I,6,FALSE)</f>
        <v>DEMPSEY</v>
      </c>
      <c r="F102" s="12" t="str">
        <f>VLOOKUP(B102,'[1]Uneven 26'!$A:$I,8,FALSE)</f>
        <v>Celtic DCH A.C.</v>
      </c>
      <c r="G102" s="12" t="str">
        <f>VLOOKUP(B102,'[1]Uneven 26'!$A:$I,4,FALSE)</f>
        <v>Under 11</v>
      </c>
      <c r="H102" s="8">
        <f t="shared" si="3"/>
        <v>2</v>
      </c>
    </row>
    <row r="103" spans="1:8" x14ac:dyDescent="0.3">
      <c r="A103" s="19">
        <v>102</v>
      </c>
      <c r="B103">
        <v>28</v>
      </c>
      <c r="C103" s="12" t="str">
        <f>VLOOKUP(B103,'[1]Uneven 26'!$A:$I,7,FALSE)</f>
        <v>F</v>
      </c>
      <c r="D103" s="12" t="str">
        <f>VLOOKUP(B103,'[1]Uneven 26'!$A:$I,5,FALSE)</f>
        <v>Ivy Florence</v>
      </c>
      <c r="E103" s="12" t="str">
        <f>VLOOKUP(B103,'[1]Uneven 26'!$A:$I,6,FALSE)</f>
        <v>HARVEY</v>
      </c>
      <c r="F103" s="12" t="str">
        <f>VLOOKUP(B103,'[1]Uneven 26'!$A:$I,8,FALSE)</f>
        <v>Blackrock (Dublin) A.C.</v>
      </c>
      <c r="G103" s="12" t="str">
        <f>VLOOKUP(B103,'[1]Uneven 26'!$A:$I,4,FALSE)</f>
        <v>Under 11</v>
      </c>
      <c r="H103" s="8">
        <f t="shared" si="3"/>
        <v>6</v>
      </c>
    </row>
    <row r="104" spans="1:8" x14ac:dyDescent="0.3">
      <c r="A104" s="18">
        <v>103</v>
      </c>
      <c r="B104">
        <v>31</v>
      </c>
      <c r="C104" s="12" t="str">
        <f>VLOOKUP(B104,'[1]Uneven 26'!$A:$I,7,FALSE)</f>
        <v>F</v>
      </c>
      <c r="D104" s="12" t="str">
        <f>VLOOKUP(B104,'[1]Uneven 26'!$A:$I,5,FALSE)</f>
        <v>Anna-Lucia</v>
      </c>
      <c r="E104" s="12" t="str">
        <f>VLOOKUP(B104,'[1]Uneven 26'!$A:$I,6,FALSE)</f>
        <v>MULHALL</v>
      </c>
      <c r="F104" s="12" t="str">
        <f>VLOOKUP(B104,'[1]Uneven 26'!$A:$I,8,FALSE)</f>
        <v>Blackrock (Dublin) A.C.</v>
      </c>
      <c r="G104" s="12" t="str">
        <f>VLOOKUP(B104,'[1]Uneven 26'!$A:$I,4,FALSE)</f>
        <v>Under 11</v>
      </c>
      <c r="H104" s="8">
        <f t="shared" si="3"/>
        <v>6</v>
      </c>
    </row>
    <row r="105" spans="1:8" x14ac:dyDescent="0.3">
      <c r="A105" s="19">
        <v>104</v>
      </c>
      <c r="B105">
        <v>2111</v>
      </c>
      <c r="C105" s="12" t="str">
        <f>VLOOKUP(B105,'[1]Uneven 26'!$A:$I,7,FALSE)</f>
        <v>F</v>
      </c>
      <c r="D105" s="12" t="str">
        <f>VLOOKUP(B105,'[1]Uneven 26'!$A:$I,5,FALSE)</f>
        <v>Julia</v>
      </c>
      <c r="E105" s="12" t="str">
        <f>VLOOKUP(B105,'[1]Uneven 26'!$A:$I,6,FALSE)</f>
        <v>CAWLEY MURNANE</v>
      </c>
      <c r="F105" s="12" t="str">
        <f>VLOOKUP(B105,'[1]Uneven 26'!$A:$I,8,FALSE)</f>
        <v>Mid Sutton A.C.</v>
      </c>
      <c r="G105" s="12" t="str">
        <f>VLOOKUP(B105,'[1]Uneven 26'!$A:$I,4,FALSE)</f>
        <v>Under 11</v>
      </c>
      <c r="H105" s="8">
        <f t="shared" si="3"/>
        <v>18</v>
      </c>
    </row>
    <row r="106" spans="1:8" x14ac:dyDescent="0.3">
      <c r="A106" s="18">
        <v>105</v>
      </c>
      <c r="B106">
        <v>2101</v>
      </c>
      <c r="C106" s="12" t="str">
        <f>VLOOKUP(B106,'[1]Uneven 26'!$A:$I,7,FALSE)</f>
        <v>F</v>
      </c>
      <c r="D106" s="12" t="str">
        <f>VLOOKUP(B106,'[1]Uneven 26'!$A:$I,5,FALSE)</f>
        <v>Laura</v>
      </c>
      <c r="E106" s="12" t="str">
        <f>VLOOKUP(B106,'[1]Uneven 26'!$A:$I,6,FALSE)</f>
        <v>DILLON</v>
      </c>
      <c r="F106" s="12" t="str">
        <f>VLOOKUP(B106,'[1]Uneven 26'!$A:$I,8,FALSE)</f>
        <v>Mid Sutton A.C.</v>
      </c>
      <c r="G106" s="12" t="str">
        <f>VLOOKUP(B106,'[1]Uneven 26'!$A:$I,4,FALSE)</f>
        <v>Under 10</v>
      </c>
      <c r="H106" s="8">
        <f t="shared" si="3"/>
        <v>18</v>
      </c>
    </row>
    <row r="107" spans="1:8" x14ac:dyDescent="0.3">
      <c r="A107" s="18">
        <v>106</v>
      </c>
      <c r="B107">
        <v>2114</v>
      </c>
      <c r="C107" s="12" t="str">
        <f>VLOOKUP(B107,'[1]Uneven 26'!$A:$I,7,FALSE)</f>
        <v>F</v>
      </c>
      <c r="D107" s="12" t="str">
        <f>VLOOKUP(B107,'[1]Uneven 26'!$A:$I,5,FALSE)</f>
        <v>Beth</v>
      </c>
      <c r="E107" s="12" t="str">
        <f>VLOOKUP(B107,'[1]Uneven 26'!$A:$I,6,FALSE)</f>
        <v>HOGAN</v>
      </c>
      <c r="F107" s="12" t="str">
        <f>VLOOKUP(B107,'[1]Uneven 26'!$A:$I,8,FALSE)</f>
        <v>Mid Sutton A.C.</v>
      </c>
      <c r="G107" s="12" t="str">
        <f>VLOOKUP(B107,'[1]Uneven 26'!$A:$I,4,FALSE)</f>
        <v>Under 11</v>
      </c>
      <c r="H107" s="8">
        <f t="shared" si="3"/>
        <v>18</v>
      </c>
    </row>
    <row r="108" spans="1:8" x14ac:dyDescent="0.3">
      <c r="A108" s="19">
        <v>107</v>
      </c>
      <c r="B108">
        <v>106</v>
      </c>
      <c r="C108" s="12" t="str">
        <f>VLOOKUP(B108,'[1]Uneven 26'!$A:$I,7,FALSE)</f>
        <v>F</v>
      </c>
      <c r="D108" s="12" t="str">
        <f>VLOOKUP(B108,'[1]Uneven 26'!$A:$I,5,FALSE)</f>
        <v>Charlotte</v>
      </c>
      <c r="E108" s="12" t="str">
        <f>VLOOKUP(B108,'[1]Uneven 26'!$A:$I,6,FALSE)</f>
        <v>FALVEY</v>
      </c>
      <c r="F108" s="12" t="str">
        <f>VLOOKUP(B108,'[1]Uneven 26'!$A:$I,8,FALSE)</f>
        <v>Cabinteely A.C.</v>
      </c>
      <c r="G108" s="12" t="str">
        <f>VLOOKUP(B108,'[1]Uneven 26'!$A:$I,4,FALSE)</f>
        <v>Under 11</v>
      </c>
      <c r="H108" s="8">
        <f t="shared" si="3"/>
        <v>4</v>
      </c>
    </row>
    <row r="109" spans="1:8" x14ac:dyDescent="0.3">
      <c r="A109" s="18">
        <v>108</v>
      </c>
      <c r="B109">
        <v>2105</v>
      </c>
      <c r="C109" s="12" t="str">
        <f>VLOOKUP(B109,'[1]Uneven 26'!$A:$I,7,FALSE)</f>
        <v>F</v>
      </c>
      <c r="D109" s="12" t="str">
        <f>VLOOKUP(B109,'[1]Uneven 26'!$A:$I,5,FALSE)</f>
        <v>Maeve</v>
      </c>
      <c r="E109" s="12" t="str">
        <f>VLOOKUP(B109,'[1]Uneven 26'!$A:$I,6,FALSE)</f>
        <v>MULLARKEY</v>
      </c>
      <c r="F109" s="12" t="str">
        <f>VLOOKUP(B109,'[1]Uneven 26'!$A:$I,8,FALSE)</f>
        <v>Mid Sutton A.C.</v>
      </c>
      <c r="G109" s="12" t="str">
        <f>VLOOKUP(B109,'[1]Uneven 26'!$A:$I,4,FALSE)</f>
        <v>Under 10</v>
      </c>
      <c r="H109" s="8">
        <f t="shared" si="3"/>
        <v>18</v>
      </c>
    </row>
    <row r="110" spans="1:8" x14ac:dyDescent="0.3">
      <c r="A110" s="19">
        <v>109</v>
      </c>
      <c r="B110">
        <v>2100</v>
      </c>
      <c r="C110" s="12" t="str">
        <f>VLOOKUP(B110,'[1]Uneven 26'!$A:$I,7,FALSE)</f>
        <v>F</v>
      </c>
      <c r="D110" s="12" t="str">
        <f>VLOOKUP(B110,'[1]Uneven 26'!$A:$I,5,FALSE)</f>
        <v>Lisa</v>
      </c>
      <c r="E110" s="12" t="str">
        <f>VLOOKUP(B110,'[1]Uneven 26'!$A:$I,6,FALSE)</f>
        <v>BRADY</v>
      </c>
      <c r="F110" s="12" t="str">
        <f>VLOOKUP(B110,'[1]Uneven 26'!$A:$I,8,FALSE)</f>
        <v>Mid Sutton A.C.</v>
      </c>
      <c r="G110" s="12" t="str">
        <f>VLOOKUP(B110,'[1]Uneven 26'!$A:$I,4,FALSE)</f>
        <v>Under 10</v>
      </c>
      <c r="H110" s="8">
        <f t="shared" si="3"/>
        <v>18</v>
      </c>
    </row>
    <row r="111" spans="1:8" x14ac:dyDescent="0.3">
      <c r="A111" s="18">
        <v>110</v>
      </c>
      <c r="B111">
        <v>155</v>
      </c>
      <c r="C111" s="12" t="str">
        <f>VLOOKUP(B111,'[1]Uneven 26'!$A:$I,7,FALSE)</f>
        <v>F</v>
      </c>
      <c r="D111" s="12" t="str">
        <f>VLOOKUP(B111,'[1]Uneven 26'!$A:$I,5,FALSE)</f>
        <v>Kelly</v>
      </c>
      <c r="E111" s="12" t="str">
        <f>VLOOKUP(B111,'[1]Uneven 26'!$A:$I,6,FALSE)</f>
        <v>DOYLE</v>
      </c>
      <c r="F111" s="12" t="str">
        <f>VLOOKUP(B111,'[1]Uneven 26'!$A:$I,8,FALSE)</f>
        <v>Clongriffin A.C.</v>
      </c>
      <c r="G111" s="12" t="str">
        <f>VLOOKUP(B111,'[1]Uneven 26'!$A:$I,4,FALSE)</f>
        <v>Under 11</v>
      </c>
      <c r="H111" s="8">
        <f t="shared" si="3"/>
        <v>8</v>
      </c>
    </row>
    <row r="112" spans="1:8" x14ac:dyDescent="0.3">
      <c r="A112" s="18">
        <v>111</v>
      </c>
      <c r="B112">
        <v>2103</v>
      </c>
      <c r="C112" s="12" t="str">
        <f>VLOOKUP(B112,'[1]Uneven 26'!$A:$I,7,FALSE)</f>
        <v>F</v>
      </c>
      <c r="D112" s="12" t="str">
        <f>VLOOKUP(B112,'[1]Uneven 26'!$A:$I,5,FALSE)</f>
        <v>Emer</v>
      </c>
      <c r="E112" s="12" t="str">
        <f>VLOOKUP(B112,'[1]Uneven 26'!$A:$I,6,FALSE)</f>
        <v>JORDAN</v>
      </c>
      <c r="F112" s="12" t="str">
        <f>VLOOKUP(B112,'[1]Uneven 26'!$A:$I,8,FALSE)</f>
        <v>Mid Sutton A.C.</v>
      </c>
      <c r="G112" s="12" t="str">
        <f>VLOOKUP(B112,'[1]Uneven 26'!$A:$I,4,FALSE)</f>
        <v>Under 10</v>
      </c>
      <c r="H112" s="8">
        <f t="shared" si="3"/>
        <v>18</v>
      </c>
    </row>
    <row r="113" spans="1:8" x14ac:dyDescent="0.3">
      <c r="A113" s="19">
        <v>112</v>
      </c>
      <c r="B113">
        <v>2112</v>
      </c>
      <c r="C113" s="12" t="str">
        <f>VLOOKUP(B113,'[1]Uneven 26'!$A:$I,7,FALSE)</f>
        <v>F</v>
      </c>
      <c r="D113" s="12" t="str">
        <f>VLOOKUP(B113,'[1]Uneven 26'!$A:$I,5,FALSE)</f>
        <v>Ava</v>
      </c>
      <c r="E113" s="12" t="str">
        <f>VLOOKUP(B113,'[1]Uneven 26'!$A:$I,6,FALSE)</f>
        <v>FLANAGAN</v>
      </c>
      <c r="F113" s="12" t="str">
        <f>VLOOKUP(B113,'[1]Uneven 26'!$A:$I,8,FALSE)</f>
        <v>Mid Sutton A.C.</v>
      </c>
      <c r="G113" s="12" t="str">
        <f>VLOOKUP(B113,'[1]Uneven 26'!$A:$I,4,FALSE)</f>
        <v>Under 11</v>
      </c>
      <c r="H113" s="8">
        <f t="shared" si="3"/>
        <v>18</v>
      </c>
    </row>
    <row r="114" spans="1:8" x14ac:dyDescent="0.3">
      <c r="A114" s="18">
        <v>113</v>
      </c>
      <c r="B114">
        <v>29</v>
      </c>
      <c r="C114" s="12" t="str">
        <f>VLOOKUP(B114,'[1]Uneven 26'!$A:$I,7,FALSE)</f>
        <v>F</v>
      </c>
      <c r="D114" s="12" t="str">
        <f>VLOOKUP(B114,'[1]Uneven 26'!$A:$I,5,FALSE)</f>
        <v>Hanaé</v>
      </c>
      <c r="E114" s="12" t="str">
        <f>VLOOKUP(B114,'[1]Uneven 26'!$A:$I,6,FALSE)</f>
        <v>HUDRY</v>
      </c>
      <c r="F114" s="12" t="str">
        <f>VLOOKUP(B114,'[1]Uneven 26'!$A:$I,8,FALSE)</f>
        <v>Blackrock (Dublin) A.C.</v>
      </c>
      <c r="G114" s="12" t="str">
        <f>VLOOKUP(B114,'[1]Uneven 26'!$A:$I,4,FALSE)</f>
        <v>Under 11</v>
      </c>
      <c r="H114" s="8">
        <f t="shared" si="3"/>
        <v>6</v>
      </c>
    </row>
    <row r="115" spans="1:8" x14ac:dyDescent="0.3">
      <c r="A115" s="18">
        <v>114</v>
      </c>
      <c r="B115">
        <v>2118</v>
      </c>
      <c r="C115" s="12" t="str">
        <f>VLOOKUP(B115,'[1]Uneven 26'!$A:$I,7,FALSE)</f>
        <v>F</v>
      </c>
      <c r="D115" s="12" t="str">
        <f>VLOOKUP(B115,'[1]Uneven 26'!$A:$I,5,FALSE)</f>
        <v>Julia</v>
      </c>
      <c r="E115" s="12" t="str">
        <f>VLOOKUP(B115,'[1]Uneven 26'!$A:$I,6,FALSE)</f>
        <v>TAPLEY</v>
      </c>
      <c r="F115" s="12" t="str">
        <f>VLOOKUP(B115,'[1]Uneven 26'!$A:$I,8,FALSE)</f>
        <v>Mid Sutton A.C.</v>
      </c>
      <c r="G115" s="12" t="str">
        <f>VLOOKUP(B115,'[1]Uneven 26'!$A:$I,4,FALSE)</f>
        <v>Under 11</v>
      </c>
      <c r="H115" s="8">
        <f t="shared" si="3"/>
        <v>18</v>
      </c>
    </row>
    <row r="116" spans="1:8" x14ac:dyDescent="0.3">
      <c r="A116" s="19">
        <v>115</v>
      </c>
      <c r="B116">
        <v>2117</v>
      </c>
      <c r="C116" s="12" t="str">
        <f>VLOOKUP(B116,'[1]Uneven 26'!$A:$I,7,FALSE)</f>
        <v>F</v>
      </c>
      <c r="D116" s="12" t="str">
        <f>VLOOKUP(B116,'[1]Uneven 26'!$A:$I,5,FALSE)</f>
        <v>Ruby</v>
      </c>
      <c r="E116" s="12" t="str">
        <f>VLOOKUP(B116,'[1]Uneven 26'!$A:$I,6,FALSE)</f>
        <v>SENOUCI</v>
      </c>
      <c r="F116" s="12" t="str">
        <f>VLOOKUP(B116,'[1]Uneven 26'!$A:$I,8,FALSE)</f>
        <v>Mid Sutton A.C.</v>
      </c>
      <c r="G116" s="12" t="str">
        <f>VLOOKUP(B116,'[1]Uneven 26'!$A:$I,4,FALSE)</f>
        <v>Under 11</v>
      </c>
      <c r="H116" s="8">
        <f t="shared" si="3"/>
        <v>18</v>
      </c>
    </row>
    <row r="117" spans="1:8" x14ac:dyDescent="0.3">
      <c r="A117" s="18">
        <v>116</v>
      </c>
      <c r="B117">
        <v>2107</v>
      </c>
      <c r="C117" s="12" t="str">
        <f>VLOOKUP(B117,'[1]Uneven 26'!$A:$I,7,FALSE)</f>
        <v>F</v>
      </c>
      <c r="D117" s="12" t="str">
        <f>VLOOKUP(B117,'[1]Uneven 26'!$A:$I,5,FALSE)</f>
        <v>Mabel</v>
      </c>
      <c r="E117" s="12" t="str">
        <f>VLOOKUP(B117,'[1]Uneven 26'!$A:$I,6,FALSE)</f>
        <v>TAPLEY</v>
      </c>
      <c r="F117" s="12" t="str">
        <f>VLOOKUP(B117,'[1]Uneven 26'!$A:$I,8,FALSE)</f>
        <v>Mid Sutton A.C.</v>
      </c>
      <c r="G117" s="12" t="str">
        <f>VLOOKUP(B117,'[1]Uneven 26'!$A:$I,4,FALSE)</f>
        <v>Under 10</v>
      </c>
      <c r="H117" s="8">
        <f t="shared" si="3"/>
        <v>18</v>
      </c>
    </row>
    <row r="118" spans="1:8" x14ac:dyDescent="0.3">
      <c r="A118" s="18">
        <v>117</v>
      </c>
      <c r="B118">
        <v>2113</v>
      </c>
      <c r="C118" s="12" t="str">
        <f>VLOOKUP(B118,'[1]Uneven 26'!$A:$I,7,FALSE)</f>
        <v>F</v>
      </c>
      <c r="D118" s="12" t="str">
        <f>VLOOKUP(B118,'[1]Uneven 26'!$A:$I,5,FALSE)</f>
        <v>Grace Elizabeth</v>
      </c>
      <c r="E118" s="12" t="str">
        <f>VLOOKUP(B118,'[1]Uneven 26'!$A:$I,6,FALSE)</f>
        <v>HAMILTON`</v>
      </c>
      <c r="F118" s="12" t="str">
        <f>VLOOKUP(B118,'[1]Uneven 26'!$A:$I,8,FALSE)</f>
        <v>Mid Sutton A.C.</v>
      </c>
      <c r="G118" s="12" t="str">
        <f>VLOOKUP(B118,'[1]Uneven 26'!$A:$I,4,FALSE)</f>
        <v>Under 11</v>
      </c>
      <c r="H118" s="8">
        <f t="shared" si="3"/>
        <v>18</v>
      </c>
    </row>
  </sheetData>
  <autoFilter ref="A1:K118"/>
  <conditionalFormatting sqref="B1:B1048576">
    <cfRule type="duplicateValues" dxfId="20" priority="2"/>
    <cfRule type="duplicateValues" dxfId="19" priority="3"/>
    <cfRule type="duplicateValues" dxfId="18" priority="4"/>
    <cfRule type="duplicateValues" dxfId="17" priority="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zoomScale="80" zoomScaleNormal="80" workbookViewId="0">
      <pane ySplit="1" topLeftCell="A2" activePane="bottomLeft" state="frozen"/>
      <selection activeCell="B2" sqref="B2:B497"/>
      <selection pane="bottomLeft" activeCell="N7" sqref="N7"/>
    </sheetView>
  </sheetViews>
  <sheetFormatPr defaultColWidth="11" defaultRowHeight="15.6" x14ac:dyDescent="0.3"/>
  <cols>
    <col min="1" max="1" width="7.69921875" style="1" customWidth="1"/>
    <col min="2" max="2" width="9.19921875" style="1" hidden="1" customWidth="1"/>
    <col min="3" max="3" width="9.5" style="1" hidden="1" customWidth="1"/>
    <col min="4" max="4" width="14.19921875" style="1" customWidth="1"/>
    <col min="5" max="5" width="16.296875" style="1" customWidth="1"/>
    <col min="6" max="6" width="24.296875" style="1" customWidth="1"/>
    <col min="7" max="7" width="13.69921875" style="1" customWidth="1"/>
    <col min="8" max="8" width="11" hidden="1" customWidth="1"/>
    <col min="10" max="10" width="23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6" t="s">
        <v>5</v>
      </c>
      <c r="H1" s="7" t="s">
        <v>8</v>
      </c>
      <c r="J1" s="26" t="s">
        <v>9</v>
      </c>
      <c r="K1" s="26" t="s">
        <v>10</v>
      </c>
      <c r="L1" t="s">
        <v>15</v>
      </c>
    </row>
    <row r="2" spans="1:12" x14ac:dyDescent="0.3">
      <c r="A2" s="34">
        <v>1</v>
      </c>
      <c r="B2" s="35">
        <v>127</v>
      </c>
      <c r="C2" s="36" t="str">
        <f>VLOOKUP(B2,'[1]Uneven 26'!$A:$I,7,FALSE)</f>
        <v>M</v>
      </c>
      <c r="D2" s="36" t="str">
        <f>VLOOKUP(B2,'[1]Uneven 26'!$A:$I,5,FALSE)</f>
        <v>Eli</v>
      </c>
      <c r="E2" s="36" t="str">
        <f>VLOOKUP(B2,'[1]Uneven 26'!$A:$I,6,FALSE)</f>
        <v>LARKIN</v>
      </c>
      <c r="F2" s="36" t="str">
        <f>VLOOKUP(B2,'[1]Uneven 26'!$A:$I,8,FALSE)</f>
        <v>Cabinteely A.C.</v>
      </c>
      <c r="G2" s="36" t="str">
        <f>VLOOKUP(B2,'[1]Uneven 26'!$A:$I,4,FALSE)</f>
        <v>Under 11</v>
      </c>
      <c r="H2" s="45">
        <f>COUNTIF(F:F, F2)</f>
        <v>5</v>
      </c>
      <c r="J2" s="48" t="str" cm="1">
        <f t="array" ref="J2:J18">_xlfn.UNIQUE(F2:F101)</f>
        <v>Cabinteely A.C.</v>
      </c>
      <c r="K2" s="48" cm="1">
        <f t="array" ref="K2">IF(COUNTIF($F$2:$F$101, J2) &gt;= 4, SUM(SMALL(IF($F$2:$F$101=J2, $A$2:$A$101), {1,2,3,4})), "No Team")</f>
        <v>21</v>
      </c>
      <c r="L2" s="35" t="s">
        <v>11</v>
      </c>
    </row>
    <row r="3" spans="1:12" x14ac:dyDescent="0.3">
      <c r="A3" s="37">
        <v>2</v>
      </c>
      <c r="B3" s="35">
        <v>128</v>
      </c>
      <c r="C3" s="36" t="str">
        <f>VLOOKUP(B3,'[1]Uneven 26'!$A:$I,7,FALSE)</f>
        <v>M</v>
      </c>
      <c r="D3" s="36" t="str">
        <f>VLOOKUP(B3,'[1]Uneven 26'!$A:$I,5,FALSE)</f>
        <v>Caleb</v>
      </c>
      <c r="E3" s="36" t="str">
        <f>VLOOKUP(B3,'[1]Uneven 26'!$A:$I,6,FALSE)</f>
        <v>O'GARA</v>
      </c>
      <c r="F3" s="36" t="str">
        <f>VLOOKUP(B3,'[1]Uneven 26'!$A:$I,8,FALSE)</f>
        <v>Cabinteely A.C.</v>
      </c>
      <c r="G3" s="36" t="str">
        <f>VLOOKUP(B3,'[1]Uneven 26'!$A:$I,4,FALSE)</f>
        <v>Under 11</v>
      </c>
      <c r="H3" s="45">
        <f t="shared" ref="H3:H66" si="0">COUNTIF(F:F, F3)</f>
        <v>5</v>
      </c>
      <c r="J3" s="39" t="str">
        <v>Dundrum South Dublin A.C.</v>
      </c>
      <c r="K3" s="48" cm="1">
        <f t="array" ref="K3">IF(COUNTIF($F$2:$F$101, J3) &gt;= 4, SUM(SMALL(IF($F$2:$F$101=J3, $A$2:$A$101), {1,2,3,4})), "No Team")</f>
        <v>29</v>
      </c>
      <c r="L3" s="35" t="s">
        <v>12</v>
      </c>
    </row>
    <row r="4" spans="1:12" x14ac:dyDescent="0.3">
      <c r="A4" s="34">
        <v>3</v>
      </c>
      <c r="B4" s="35">
        <v>1889</v>
      </c>
      <c r="C4" s="36" t="str">
        <f>VLOOKUP(B4,'[1]Uneven 26'!$A:$I,7,FALSE)</f>
        <v>M</v>
      </c>
      <c r="D4" s="40" t="str">
        <f>VLOOKUP(B4,'[1]Uneven 26'!$A:$I,5,FALSE)</f>
        <v>Bobby</v>
      </c>
      <c r="E4" s="40" t="str">
        <f>VLOOKUP(B4,'[1]Uneven 26'!$A:$I,6,FALSE)</f>
        <v>CAMPBELL</v>
      </c>
      <c r="F4" s="36" t="str">
        <f>VLOOKUP(B4,'[1]Uneven 26'!$A:$I,8,FALSE)</f>
        <v>Dundrum South Dublin A.C.</v>
      </c>
      <c r="G4" s="36" t="str">
        <f>VLOOKUP(B4,'[1]Uneven 26'!$A:$I,4,FALSE)</f>
        <v>Under 11</v>
      </c>
      <c r="H4" s="45">
        <f t="shared" si="0"/>
        <v>17</v>
      </c>
      <c r="J4" s="21" t="str">
        <v>Skerries A.C.</v>
      </c>
      <c r="K4" s="25" cm="1">
        <f t="array" ref="K4">IF(COUNTIF($F$2:$F$101, J4) &gt;= 4, SUM(SMALL(IF($F$2:$F$101=J4, $A$2:$A$101), {1,2,3,4})), "No Team")</f>
        <v>119</v>
      </c>
    </row>
    <row r="5" spans="1:12" x14ac:dyDescent="0.3">
      <c r="A5" s="37">
        <v>4</v>
      </c>
      <c r="B5" s="35">
        <v>1896</v>
      </c>
      <c r="C5" s="36" t="str">
        <f>VLOOKUP(B5,'[1]Uneven 26'!$A:$I,7,FALSE)</f>
        <v>M</v>
      </c>
      <c r="D5" s="40" t="str">
        <f>VLOOKUP(B5,'[1]Uneven 26'!$A:$I,5,FALSE)</f>
        <v>Oscar</v>
      </c>
      <c r="E5" s="40" t="str">
        <f>VLOOKUP(B5,'[1]Uneven 26'!$A:$I,6,FALSE)</f>
        <v>GILLICK</v>
      </c>
      <c r="F5" s="36" t="str">
        <f>VLOOKUP(B5,'[1]Uneven 26'!$A:$I,8,FALSE)</f>
        <v>Dundrum South Dublin A.C.</v>
      </c>
      <c r="G5" s="36" t="str">
        <f>VLOOKUP(B5,'[1]Uneven 26'!$A:$I,4,FALSE)</f>
        <v>Under 11</v>
      </c>
      <c r="H5" s="45">
        <f t="shared" si="0"/>
        <v>17</v>
      </c>
      <c r="J5" s="35" t="str">
        <v>Crusaders A.C.</v>
      </c>
      <c r="K5" s="48" cm="1">
        <f t="array" ref="K5">IF(COUNTIF($F$2:$F$101, J5) &gt;= 4, SUM(SMALL(IF($F$2:$F$101=J5, $A$2:$A$101), {1,2,3,4})), "No Team")</f>
        <v>78</v>
      </c>
      <c r="L5" s="35" t="s">
        <v>13</v>
      </c>
    </row>
    <row r="6" spans="1:12" x14ac:dyDescent="0.3">
      <c r="A6" s="34">
        <v>5</v>
      </c>
      <c r="B6" s="35">
        <v>129</v>
      </c>
      <c r="C6" s="36" t="str">
        <f>VLOOKUP(B6,'[1]Uneven 26'!$A:$I,7,FALSE)</f>
        <v>M</v>
      </c>
      <c r="D6" s="36" t="str">
        <f>VLOOKUP(B6,'[1]Uneven 26'!$A:$I,5,FALSE)</f>
        <v>Lachlan</v>
      </c>
      <c r="E6" s="36" t="str">
        <f>VLOOKUP(B6,'[1]Uneven 26'!$A:$I,6,FALSE)</f>
        <v>O'GARA</v>
      </c>
      <c r="F6" s="36" t="str">
        <f>VLOOKUP(B6,'[1]Uneven 26'!$A:$I,8,FALSE)</f>
        <v>Cabinteely A.C.</v>
      </c>
      <c r="G6" s="36" t="str">
        <f>VLOOKUP(B6,'[1]Uneven 26'!$A:$I,4,FALSE)</f>
        <v>Under 11</v>
      </c>
      <c r="H6" s="45">
        <f t="shared" si="0"/>
        <v>5</v>
      </c>
      <c r="J6" s="35" t="str">
        <v>Templeogue A.C.</v>
      </c>
      <c r="K6" s="48" cm="1">
        <f t="array" ref="K6">IF(COUNTIF($F$2:$F$101, J6) &gt;= 4, SUM(SMALL(IF($F$2:$F$101=J6, $A$2:$A$101), {1,2,3,4})), "No Team")</f>
        <v>91</v>
      </c>
      <c r="L6" s="35" t="s">
        <v>14</v>
      </c>
    </row>
    <row r="7" spans="1:12" x14ac:dyDescent="0.3">
      <c r="A7" s="37">
        <v>6</v>
      </c>
      <c r="B7" s="35">
        <v>2319</v>
      </c>
      <c r="C7" s="36" t="str">
        <f>VLOOKUP(B7,'[1]Uneven 26'!$A:$I,7,FALSE)</f>
        <v>M</v>
      </c>
      <c r="D7" s="36" t="str">
        <f>VLOOKUP(B7,'[1]Uneven 26'!$A:$I,5,FALSE)</f>
        <v>Will</v>
      </c>
      <c r="E7" s="36" t="str">
        <f>VLOOKUP(B7,'[1]Uneven 26'!$A:$I,6,FALSE)</f>
        <v>TOLAN</v>
      </c>
      <c r="F7" s="36" t="str">
        <f>VLOOKUP(B7,'[1]Uneven 26'!$A:$I,8,FALSE)</f>
        <v>Skerries A.C.</v>
      </c>
      <c r="G7" s="36" t="str">
        <f>VLOOKUP(B7,'[1]Uneven 26'!$A:$I,4,FALSE)</f>
        <v>Under 11</v>
      </c>
      <c r="H7" s="45">
        <f t="shared" si="0"/>
        <v>5</v>
      </c>
      <c r="J7" s="21" t="str">
        <v>Clongriffin A.C.</v>
      </c>
      <c r="K7" s="25" cm="1">
        <f t="array" ref="K7">IF(COUNTIF($F$2:$F$101, J7) &gt;= 4, SUM(SMALL(IF($F$2:$F$101=J7, $A$2:$A$101), {1,2,3,4})), "No Team")</f>
        <v>141</v>
      </c>
    </row>
    <row r="8" spans="1:12" x14ac:dyDescent="0.3">
      <c r="A8" s="34">
        <v>7</v>
      </c>
      <c r="B8" s="35">
        <v>1891</v>
      </c>
      <c r="C8" s="36" t="str">
        <f>VLOOKUP(B8,'[1]Uneven 26'!$A:$I,7,FALSE)</f>
        <v>M</v>
      </c>
      <c r="D8" s="40" t="str">
        <f>VLOOKUP(B8,'[1]Uneven 26'!$A:$I,5,FALSE)</f>
        <v>Matthew</v>
      </c>
      <c r="E8" s="40" t="str">
        <f>VLOOKUP(B8,'[1]Uneven 26'!$A:$I,6,FALSE)</f>
        <v>CHRISTIE</v>
      </c>
      <c r="F8" s="36" t="str">
        <f>VLOOKUP(B8,'[1]Uneven 26'!$A:$I,8,FALSE)</f>
        <v>Dundrum South Dublin A.C.</v>
      </c>
      <c r="G8" s="36" t="str">
        <f>VLOOKUP(B8,'[1]Uneven 26'!$A:$I,4,FALSE)</f>
        <v>Under 11</v>
      </c>
      <c r="H8" s="45">
        <f t="shared" si="0"/>
        <v>17</v>
      </c>
      <c r="J8" s="21" t="str">
        <v>Donore Harriers A.C.</v>
      </c>
      <c r="K8" s="25" cm="1">
        <f t="array" ref="K8">IF(COUNTIF($F$2:$F$101, J8) &gt;= 4, SUM(SMALL(IF($F$2:$F$101=J8, $A$2:$A$101), {1,2,3,4})), "No Team")</f>
        <v>230</v>
      </c>
    </row>
    <row r="9" spans="1:12" x14ac:dyDescent="0.3">
      <c r="A9" s="37">
        <v>8</v>
      </c>
      <c r="B9" s="35">
        <v>1738</v>
      </c>
      <c r="C9" s="36" t="str">
        <f>VLOOKUP(B9,'[1]Uneven 26'!$A:$I,7,FALSE)</f>
        <v>M</v>
      </c>
      <c r="D9" s="36" t="str">
        <f>VLOOKUP(B9,'[1]Uneven 26'!$A:$I,5,FALSE)</f>
        <v>Abir</v>
      </c>
      <c r="E9" s="36" t="str">
        <f>VLOOKUP(B9,'[1]Uneven 26'!$A:$I,6,FALSE)</f>
        <v>RANE</v>
      </c>
      <c r="F9" s="36" t="str">
        <f>VLOOKUP(B9,'[1]Uneven 26'!$A:$I,8,FALSE)</f>
        <v>Crusaders A.C.</v>
      </c>
      <c r="G9" s="36" t="str">
        <f>VLOOKUP(B9,'[1]Uneven 26'!$A:$I,4,FALSE)</f>
        <v>Under 11</v>
      </c>
      <c r="H9" s="45">
        <f t="shared" si="0"/>
        <v>6</v>
      </c>
      <c r="J9" s="21" t="str">
        <v>Clonliffe Harriers A.C.</v>
      </c>
      <c r="K9" s="25" cm="1">
        <f t="array" ref="K9">IF(COUNTIF($F$2:$F$101, J9) &gt;= 4, SUM(SMALL(IF($F$2:$F$101=J9, $A$2:$A$101), {1,2,3,4})), "No Team")</f>
        <v>202</v>
      </c>
    </row>
    <row r="10" spans="1:12" x14ac:dyDescent="0.3">
      <c r="A10" s="34">
        <v>9</v>
      </c>
      <c r="B10" s="35">
        <v>2367</v>
      </c>
      <c r="C10" s="36" t="str">
        <f>VLOOKUP(B10,'[1]Uneven 26'!$A:$I,7,FALSE)</f>
        <v>M</v>
      </c>
      <c r="D10" s="36" t="str">
        <f>VLOOKUP(B10,'[1]Uneven 26'!$A:$I,5,FALSE)</f>
        <v>Oliver</v>
      </c>
      <c r="E10" s="36" t="str">
        <f>VLOOKUP(B10,'[1]Uneven 26'!$A:$I,6,FALSE)</f>
        <v>DIVER</v>
      </c>
      <c r="F10" s="36" t="str">
        <f>VLOOKUP(B10,'[1]Uneven 26'!$A:$I,8,FALSE)</f>
        <v>Templeogue A.C.</v>
      </c>
      <c r="G10" s="36" t="str">
        <f>VLOOKUP(B10,'[1]Uneven 26'!$A:$I,4,FALSE)</f>
        <v>Under 11</v>
      </c>
      <c r="H10" s="45">
        <f t="shared" si="0"/>
        <v>5</v>
      </c>
      <c r="J10" s="21" t="str">
        <v>Metro/St. Brigids A.C.</v>
      </c>
      <c r="K10" s="25" cm="1">
        <f t="array" ref="K10">IF(COUNTIF($F$2:$F$101, J10) &gt;= 4, SUM(SMALL(IF($F$2:$F$101=J10, $A$2:$A$101), {1,2,3,4})), "No Team")</f>
        <v>107</v>
      </c>
    </row>
    <row r="11" spans="1:12" x14ac:dyDescent="0.3">
      <c r="A11" s="37">
        <v>10</v>
      </c>
      <c r="B11" s="35">
        <v>177</v>
      </c>
      <c r="C11" s="36" t="str">
        <f>VLOOKUP(B11,'[1]Uneven 26'!$A:$I,7,FALSE)</f>
        <v>M</v>
      </c>
      <c r="D11" s="36" t="str">
        <f>VLOOKUP(B11,'[1]Uneven 26'!$A:$I,5,FALSE)</f>
        <v>Isaiah Patrick</v>
      </c>
      <c r="E11" s="36" t="str">
        <f>VLOOKUP(B11,'[1]Uneven 26'!$A:$I,6,FALSE)</f>
        <v>EBUNA</v>
      </c>
      <c r="F11" s="36" t="str">
        <f>VLOOKUP(B11,'[1]Uneven 26'!$A:$I,8,FALSE)</f>
        <v>Clongriffin A.C.</v>
      </c>
      <c r="G11" s="36" t="str">
        <f>VLOOKUP(B11,'[1]Uneven 26'!$A:$I,4,FALSE)</f>
        <v>Under 11</v>
      </c>
      <c r="H11" s="45">
        <f t="shared" si="0"/>
        <v>5</v>
      </c>
      <c r="J11" s="21" t="str">
        <v>Blackrock (Dublin) A.C.</v>
      </c>
      <c r="K11" s="25" cm="1">
        <f t="array" ref="K11">IF(COUNTIF($F$2:$F$101, J11) &gt;= 4, SUM(SMALL(IF($F$2:$F$101=J11, $A$2:$A$101), {1,2,3,4})), "No Team")</f>
        <v>153</v>
      </c>
    </row>
    <row r="12" spans="1:12" x14ac:dyDescent="0.3">
      <c r="A12" s="34">
        <v>11</v>
      </c>
      <c r="B12" s="35">
        <v>1787</v>
      </c>
      <c r="C12" s="36" t="str">
        <f>VLOOKUP(B12,'[1]Uneven 26'!$A:$I,7,FALSE)</f>
        <v>M</v>
      </c>
      <c r="D12" s="36" t="str">
        <f>VLOOKUP(B12,'[1]Uneven 26'!$A:$I,5,FALSE)</f>
        <v>Milo</v>
      </c>
      <c r="E12" s="36" t="str">
        <f>VLOOKUP(B12,'[1]Uneven 26'!$A:$I,6,FALSE)</f>
        <v>MCGUINNESS</v>
      </c>
      <c r="F12" s="36" t="str">
        <f>VLOOKUP(B12,'[1]Uneven 26'!$A:$I,8,FALSE)</f>
        <v>Donore Harriers A.C.</v>
      </c>
      <c r="G12" s="36" t="str">
        <f>VLOOKUP(B12,'[1]Uneven 26'!$A:$I,4,FALSE)</f>
        <v>Under 11</v>
      </c>
      <c r="H12" s="45">
        <f t="shared" si="0"/>
        <v>7</v>
      </c>
      <c r="J12" s="21" t="str">
        <v>Mid Sutton A.C.</v>
      </c>
      <c r="K12" s="25" cm="1">
        <f t="array" ref="K12">IF(COUNTIF($F$2:$F$101, J12) &gt;= 4, SUM(SMALL(IF($F$2:$F$101=J12, $A$2:$A$101), {1,2,3,4})), "No Team")</f>
        <v>246</v>
      </c>
    </row>
    <row r="13" spans="1:12" x14ac:dyDescent="0.3">
      <c r="A13" s="37">
        <v>12</v>
      </c>
      <c r="B13" s="35">
        <v>243</v>
      </c>
      <c r="C13" s="36" t="str">
        <f>VLOOKUP(B13,'[1]Uneven 26'!$A:$I,7,FALSE)</f>
        <v>M</v>
      </c>
      <c r="D13" s="36" t="str">
        <f>VLOOKUP(B13,'[1]Uneven 26'!$A:$I,5,FALSE)</f>
        <v>Jack</v>
      </c>
      <c r="E13" s="36" t="str">
        <f>VLOOKUP(B13,'[1]Uneven 26'!$A:$I,6,FALSE)</f>
        <v>NOLAN</v>
      </c>
      <c r="F13" s="36" t="str">
        <f>VLOOKUP(B13,'[1]Uneven 26'!$A:$I,8,FALSE)</f>
        <v>Clonliffe Harriers A.C.</v>
      </c>
      <c r="G13" s="36" t="str">
        <f>VLOOKUP(B13,'[1]Uneven 26'!$A:$I,4,FALSE)</f>
        <v>Under 11</v>
      </c>
      <c r="H13" s="45">
        <f t="shared" si="0"/>
        <v>4</v>
      </c>
      <c r="J13" s="21" t="str">
        <v>Rathfarnham W.S.A.F. A.C.</v>
      </c>
      <c r="K13" s="25" cm="1">
        <f t="array" ref="K13">IF(COUNTIF($F$2:$F$101, J13) &gt;= 4, SUM(SMALL(IF($F$2:$F$101=J13, $A$2:$A$101), {1,2,3,4})), "No Team")</f>
        <v>251</v>
      </c>
    </row>
    <row r="14" spans="1:12" x14ac:dyDescent="0.3">
      <c r="A14" s="11">
        <v>13</v>
      </c>
      <c r="B14">
        <v>126</v>
      </c>
      <c r="C14" s="12" t="str">
        <f>VLOOKUP(B14,'[1]Uneven 26'!$A:$I,7,FALSE)</f>
        <v>M</v>
      </c>
      <c r="D14" s="12" t="str">
        <f>VLOOKUP(B14,'[1]Uneven 26'!$A:$I,5,FALSE)</f>
        <v>Jonah</v>
      </c>
      <c r="E14" s="12" t="str">
        <f>VLOOKUP(B14,'[1]Uneven 26'!$A:$I,6,FALSE)</f>
        <v>KEEGAN</v>
      </c>
      <c r="F14" s="12" t="str">
        <f>VLOOKUP(B14,'[1]Uneven 26'!$A:$I,8,FALSE)</f>
        <v>Cabinteely A.C.</v>
      </c>
      <c r="G14" s="12" t="str">
        <f>VLOOKUP(B14,'[1]Uneven 26'!$A:$I,4,FALSE)</f>
        <v>Under 11</v>
      </c>
      <c r="H14" s="8">
        <f t="shared" si="0"/>
        <v>5</v>
      </c>
      <c r="J14" s="21" t="str">
        <v>Lucan Harriers A.C.</v>
      </c>
      <c r="K14" s="25" cm="1">
        <f t="array" ref="K14">IF(COUNTIF($F$2:$F$101, J14) &gt;= 4, SUM(SMALL(IF($F$2:$F$101=J14, $A$2:$A$101), {1,2,3,4})), "No Team")</f>
        <v>191</v>
      </c>
    </row>
    <row r="15" spans="1:12" x14ac:dyDescent="0.3">
      <c r="A15" s="14">
        <v>14</v>
      </c>
      <c r="B15">
        <v>2075</v>
      </c>
      <c r="C15" s="12" t="str">
        <f>VLOOKUP(B15,'[1]Uneven 26'!$A:$I,7,FALSE)</f>
        <v>M</v>
      </c>
      <c r="D15" s="12" t="str">
        <f>VLOOKUP(B15,'[1]Uneven 26'!$A:$I,5,FALSE)</f>
        <v>Evan</v>
      </c>
      <c r="E15" s="12" t="str">
        <f>VLOOKUP(B15,'[1]Uneven 26'!$A:$I,6,FALSE)</f>
        <v>MURTAGH</v>
      </c>
      <c r="F15" s="12" t="str">
        <f>VLOOKUP(B15,'[1]Uneven 26'!$A:$I,8,FALSE)</f>
        <v>Metro/St. Brigids A.C.</v>
      </c>
      <c r="G15" s="12" t="str">
        <f>VLOOKUP(B15,'[1]Uneven 26'!$A:$I,4,FALSE)</f>
        <v>Under 11</v>
      </c>
      <c r="H15" s="8">
        <f t="shared" si="0"/>
        <v>8</v>
      </c>
      <c r="J15" s="21" t="str">
        <v>Marino A.C.</v>
      </c>
      <c r="K15" s="25" t="str" cm="1">
        <f t="array" ref="K15">IF(COUNTIF($F$2:$F$101, J15) &gt;= 4, SUM(SMALL(IF($F$2:$F$101=J15, $A$2:$A$101), {1,2,3,4})), "No Team")</f>
        <v>No Team</v>
      </c>
    </row>
    <row r="16" spans="1:12" x14ac:dyDescent="0.3">
      <c r="A16" s="38">
        <v>15</v>
      </c>
      <c r="B16" s="39">
        <v>1892</v>
      </c>
      <c r="C16" s="40" t="str">
        <f>VLOOKUP(B16,'[1]Uneven 26'!$A:$I,7,FALSE)</f>
        <v>M</v>
      </c>
      <c r="D16" s="40" t="str">
        <f>VLOOKUP(B16,'[1]Uneven 26'!$A:$I,5,FALSE)</f>
        <v>Harry</v>
      </c>
      <c r="E16" s="40" t="str">
        <f>VLOOKUP(B16,'[1]Uneven 26'!$A:$I,6,FALSE)</f>
        <v>CONLON</v>
      </c>
      <c r="F16" s="40" t="str">
        <f>VLOOKUP(B16,'[1]Uneven 26'!$A:$I,8,FALSE)</f>
        <v>Dundrum South Dublin A.C.</v>
      </c>
      <c r="G16" s="40" t="str">
        <f>VLOOKUP(B16,'[1]Uneven 26'!$A:$I,4,FALSE)</f>
        <v>Under 11</v>
      </c>
      <c r="H16" s="50">
        <f t="shared" si="0"/>
        <v>17</v>
      </c>
      <c r="J16" s="21" t="str">
        <v>Raheny Shamrock A.C.</v>
      </c>
      <c r="K16" s="25" cm="1">
        <f t="array" ref="K16">IF(COUNTIF($F$2:$F$101, J16) &gt;= 4, SUM(SMALL(IF($F$2:$F$101=J16, $A$2:$A$101), {1,2,3,4})), "No Team")</f>
        <v>242</v>
      </c>
    </row>
    <row r="17" spans="1:11" x14ac:dyDescent="0.3">
      <c r="A17" s="51">
        <v>16</v>
      </c>
      <c r="B17" s="39">
        <v>1894</v>
      </c>
      <c r="C17" s="40" t="str">
        <f>VLOOKUP(B17,'[1]Uneven 26'!$A:$I,7,FALSE)</f>
        <v>M</v>
      </c>
      <c r="D17" s="40" t="str">
        <f>VLOOKUP(B17,'[1]Uneven 26'!$A:$I,5,FALSE)</f>
        <v>Aaron</v>
      </c>
      <c r="E17" s="40" t="str">
        <f>VLOOKUP(B17,'[1]Uneven 26'!$A:$I,6,FALSE)</f>
        <v>EGAN</v>
      </c>
      <c r="F17" s="40" t="str">
        <f>VLOOKUP(B17,'[1]Uneven 26'!$A:$I,8,FALSE)</f>
        <v>Dundrum South Dublin A.C.</v>
      </c>
      <c r="G17" s="40" t="str">
        <f>VLOOKUP(B17,'[1]Uneven 26'!$A:$I,4,FALSE)</f>
        <v>Under 11</v>
      </c>
      <c r="H17" s="50">
        <f t="shared" si="0"/>
        <v>17</v>
      </c>
      <c r="J17" s="21" t="str">
        <v>Brothers Pearse A.C.</v>
      </c>
      <c r="K17" s="25" t="str" cm="1">
        <f t="array" ref="K17">IF(COUNTIF($F$2:$F$101, J17) &gt;= 4, SUM(SMALL(IF($F$2:$F$101=J17, $A$2:$A$101), {1,2,3,4})), "No Team")</f>
        <v>No Team</v>
      </c>
    </row>
    <row r="18" spans="1:11" x14ac:dyDescent="0.3">
      <c r="A18" s="11">
        <v>17</v>
      </c>
      <c r="B18">
        <v>2368</v>
      </c>
      <c r="C18" s="12" t="str">
        <f>VLOOKUP(B18,'[1]Uneven 26'!$A:$I,7,FALSE)</f>
        <v>M</v>
      </c>
      <c r="D18" s="12" t="str">
        <f>VLOOKUP(B18,'[1]Uneven 26'!$A:$I,5,FALSE)</f>
        <v>Patrick</v>
      </c>
      <c r="E18" s="12" t="str">
        <f>VLOOKUP(B18,'[1]Uneven 26'!$A:$I,6,FALSE)</f>
        <v>MAGUIRE</v>
      </c>
      <c r="F18" s="12" t="str">
        <f>VLOOKUP(B18,'[1]Uneven 26'!$A:$I,8,FALSE)</f>
        <v>Templeogue A.C.</v>
      </c>
      <c r="G18" s="12" t="str">
        <f>VLOOKUP(B18,'[1]Uneven 26'!$A:$I,4,FALSE)</f>
        <v>Under 11</v>
      </c>
      <c r="H18" s="8">
        <f t="shared" si="0"/>
        <v>5</v>
      </c>
      <c r="J18" s="21" t="str">
        <v>Rathcoole A.C.</v>
      </c>
      <c r="K18" s="25" t="str" cm="1">
        <f t="array" ref="K18">IF(COUNTIF($F$2:$F$101, J18) &gt;= 4, SUM(SMALL(IF($F$2:$F$101=J18, $A$2:$A$101), {1,2,3,4})), "No Team")</f>
        <v>No Team</v>
      </c>
    </row>
    <row r="19" spans="1:11" x14ac:dyDescent="0.3">
      <c r="A19" s="14">
        <v>18</v>
      </c>
      <c r="B19">
        <v>1734</v>
      </c>
      <c r="C19" s="12" t="str">
        <f>VLOOKUP(B19,'[1]Uneven 26'!$A:$I,7,FALSE)</f>
        <v>M</v>
      </c>
      <c r="D19" s="12" t="str">
        <f>VLOOKUP(B19,'[1]Uneven 26'!$A:$I,5,FALSE)</f>
        <v>Andrew</v>
      </c>
      <c r="E19" s="12" t="str">
        <f>VLOOKUP(B19,'[1]Uneven 26'!$A:$I,6,FALSE)</f>
        <v>CERVI</v>
      </c>
      <c r="F19" s="12" t="str">
        <f>VLOOKUP(B19,'[1]Uneven 26'!$A:$I,8,FALSE)</f>
        <v>Crusaders A.C.</v>
      </c>
      <c r="G19" s="12" t="str">
        <f>VLOOKUP(B19,'[1]Uneven 26'!$A:$I,4,FALSE)</f>
        <v>Under 11</v>
      </c>
      <c r="H19" s="8">
        <f t="shared" si="0"/>
        <v>6</v>
      </c>
      <c r="J19" s="21"/>
      <c r="K19" s="25" t="str" cm="1">
        <f t="array" ref="K19">IF(COUNTIF($F$2:$F$101, J19) &gt;= 4, SUM(SMALL(IF($F$2:$F$101=J19, $A$2:$A$101), {1,2,3,4})), "No Team")</f>
        <v>No Team</v>
      </c>
    </row>
    <row r="20" spans="1:11" x14ac:dyDescent="0.3">
      <c r="A20" s="11">
        <v>19</v>
      </c>
      <c r="B20">
        <v>2315</v>
      </c>
      <c r="C20" s="12" t="str">
        <f>VLOOKUP(B20,'[1]Uneven 26'!$A:$I,7,FALSE)</f>
        <v>M</v>
      </c>
      <c r="D20" s="12" t="str">
        <f>VLOOKUP(B20,'[1]Uneven 26'!$A:$I,5,FALSE)</f>
        <v>Rory</v>
      </c>
      <c r="E20" s="12" t="str">
        <f>VLOOKUP(B20,'[1]Uneven 26'!$A:$I,6,FALSE)</f>
        <v>COUGHLAN</v>
      </c>
      <c r="F20" s="12" t="str">
        <f>VLOOKUP(B20,'[1]Uneven 26'!$A:$I,8,FALSE)</f>
        <v>Skerries A.C.</v>
      </c>
      <c r="G20" s="12" t="str">
        <f>VLOOKUP(B20,'[1]Uneven 26'!$A:$I,4,FALSE)</f>
        <v>Under 10</v>
      </c>
      <c r="H20" s="8">
        <f t="shared" si="0"/>
        <v>5</v>
      </c>
    </row>
    <row r="21" spans="1:11" x14ac:dyDescent="0.3">
      <c r="A21" s="14">
        <v>20</v>
      </c>
      <c r="B21">
        <v>175</v>
      </c>
      <c r="C21" s="12" t="str">
        <f>VLOOKUP(B21,'[1]Uneven 26'!$A:$I,7,FALSE)</f>
        <v>M</v>
      </c>
      <c r="D21" s="12" t="str">
        <f>VLOOKUP(B21,'[1]Uneven 26'!$A:$I,5,FALSE)</f>
        <v>Renzo</v>
      </c>
      <c r="E21" s="12" t="str">
        <f>VLOOKUP(B21,'[1]Uneven 26'!$A:$I,6,FALSE)</f>
        <v>BIVIANO</v>
      </c>
      <c r="F21" s="12" t="str">
        <f>VLOOKUP(B21,'[1]Uneven 26'!$A:$I,8,FALSE)</f>
        <v>Clongriffin A.C.</v>
      </c>
      <c r="G21" s="12" t="str">
        <f>VLOOKUP(B21,'[1]Uneven 26'!$A:$I,4,FALSE)</f>
        <v>Under 11</v>
      </c>
      <c r="H21" s="8">
        <f t="shared" si="0"/>
        <v>5</v>
      </c>
    </row>
    <row r="22" spans="1:11" x14ac:dyDescent="0.3">
      <c r="A22" s="38">
        <v>21</v>
      </c>
      <c r="B22" s="39">
        <v>1903</v>
      </c>
      <c r="C22" s="40" t="str">
        <f>VLOOKUP(B22,'[1]Uneven 26'!$A:$I,7,FALSE)</f>
        <v>M</v>
      </c>
      <c r="D22" s="40" t="str">
        <f>VLOOKUP(B22,'[1]Uneven 26'!$A:$I,5,FALSE)</f>
        <v>Patrick</v>
      </c>
      <c r="E22" s="40" t="str">
        <f>VLOOKUP(B22,'[1]Uneven 26'!$A:$I,6,FALSE)</f>
        <v>SHORTALL</v>
      </c>
      <c r="F22" s="40" t="str">
        <f>VLOOKUP(B22,'[1]Uneven 26'!$A:$I,8,FALSE)</f>
        <v>Dundrum South Dublin A.C.</v>
      </c>
      <c r="G22" s="40" t="str">
        <f>VLOOKUP(B22,'[1]Uneven 26'!$A:$I,4,FALSE)</f>
        <v>Under 11</v>
      </c>
      <c r="H22" s="50">
        <f t="shared" si="0"/>
        <v>17</v>
      </c>
    </row>
    <row r="23" spans="1:11" x14ac:dyDescent="0.3">
      <c r="A23" s="14">
        <v>22</v>
      </c>
      <c r="B23">
        <v>1731</v>
      </c>
      <c r="C23" s="12" t="str">
        <f>VLOOKUP(B23,'[1]Uneven 26'!$A:$I,7,FALSE)</f>
        <v>M</v>
      </c>
      <c r="D23" s="12" t="str">
        <f>VLOOKUP(B23,'[1]Uneven 26'!$A:$I,5,FALSE)</f>
        <v>Oisin</v>
      </c>
      <c r="E23" s="12" t="str">
        <f>VLOOKUP(B23,'[1]Uneven 26'!$A:$I,6,FALSE)</f>
        <v>COLLERAN</v>
      </c>
      <c r="F23" s="12" t="str">
        <f>VLOOKUP(B23,'[1]Uneven 26'!$A:$I,8,FALSE)</f>
        <v>Crusaders A.C.</v>
      </c>
      <c r="G23" s="12" t="str">
        <f>VLOOKUP(B23,'[1]Uneven 26'!$A:$I,4,FALSE)</f>
        <v>Under 10</v>
      </c>
      <c r="H23" s="8">
        <f t="shared" si="0"/>
        <v>6</v>
      </c>
    </row>
    <row r="24" spans="1:11" x14ac:dyDescent="0.3">
      <c r="A24" s="38">
        <v>23</v>
      </c>
      <c r="B24" s="39">
        <v>1899</v>
      </c>
      <c r="C24" s="40" t="str">
        <f>VLOOKUP(B24,'[1]Uneven 26'!$A:$I,7,FALSE)</f>
        <v>M</v>
      </c>
      <c r="D24" s="40" t="str">
        <f>VLOOKUP(B24,'[1]Uneven 26'!$A:$I,5,FALSE)</f>
        <v>Aidan</v>
      </c>
      <c r="E24" s="40" t="str">
        <f>VLOOKUP(B24,'[1]Uneven 26'!$A:$I,6,FALSE)</f>
        <v>LYONS</v>
      </c>
      <c r="F24" s="40" t="str">
        <f>VLOOKUP(B24,'[1]Uneven 26'!$A:$I,8,FALSE)</f>
        <v>Dundrum South Dublin A.C.</v>
      </c>
      <c r="G24" s="40" t="str">
        <f>VLOOKUP(B24,'[1]Uneven 26'!$A:$I,4,FALSE)</f>
        <v>Under 11</v>
      </c>
      <c r="H24" s="50">
        <f t="shared" si="0"/>
        <v>17</v>
      </c>
    </row>
    <row r="25" spans="1:11" x14ac:dyDescent="0.3">
      <c r="A25" s="14">
        <v>24</v>
      </c>
      <c r="B25">
        <v>2073</v>
      </c>
      <c r="C25" s="12" t="str">
        <f>VLOOKUP(B25,'[1]Uneven 26'!$A:$I,7,FALSE)</f>
        <v>M</v>
      </c>
      <c r="D25" s="12" t="str">
        <f>VLOOKUP(B25,'[1]Uneven 26'!$A:$I,5,FALSE)</f>
        <v>Ruairí</v>
      </c>
      <c r="E25" s="12" t="str">
        <f>VLOOKUP(B25,'[1]Uneven 26'!$A:$I,6,FALSE)</f>
        <v>HENNESSY</v>
      </c>
      <c r="F25" s="12" t="str">
        <f>VLOOKUP(B25,'[1]Uneven 26'!$A:$I,8,FALSE)</f>
        <v>Metro/St. Brigids A.C.</v>
      </c>
      <c r="G25" s="12" t="str">
        <f>VLOOKUP(B25,'[1]Uneven 26'!$A:$I,4,FALSE)</f>
        <v>Under 11</v>
      </c>
      <c r="H25" s="8">
        <f t="shared" si="0"/>
        <v>8</v>
      </c>
    </row>
    <row r="26" spans="1:11" x14ac:dyDescent="0.3">
      <c r="A26" s="11">
        <v>25</v>
      </c>
      <c r="B26">
        <v>2366</v>
      </c>
      <c r="C26" s="12" t="str">
        <f>VLOOKUP(B26,'[1]Uneven 26'!$A:$I,7,FALSE)</f>
        <v>M</v>
      </c>
      <c r="D26" s="12" t="str">
        <f>VLOOKUP(B26,'[1]Uneven 26'!$A:$I,5,FALSE)</f>
        <v>Jack</v>
      </c>
      <c r="E26" s="12" t="str">
        <f>VLOOKUP(B26,'[1]Uneven 26'!$A:$I,6,FALSE)</f>
        <v>DINEEN</v>
      </c>
      <c r="F26" s="12" t="str">
        <f>VLOOKUP(B26,'[1]Uneven 26'!$A:$I,8,FALSE)</f>
        <v>Templeogue A.C.</v>
      </c>
      <c r="G26" s="12" t="str">
        <f>VLOOKUP(B26,'[1]Uneven 26'!$A:$I,4,FALSE)</f>
        <v>Under 11</v>
      </c>
      <c r="H26" s="8">
        <f t="shared" si="0"/>
        <v>5</v>
      </c>
    </row>
    <row r="27" spans="1:11" x14ac:dyDescent="0.3">
      <c r="A27" s="14">
        <v>26</v>
      </c>
      <c r="B27">
        <v>68</v>
      </c>
      <c r="C27" s="12" t="str">
        <f>VLOOKUP(B27,'[1]Uneven 26'!$A:$I,7,FALSE)</f>
        <v>M</v>
      </c>
      <c r="D27" s="12" t="str">
        <f>VLOOKUP(B27,'[1]Uneven 26'!$A:$I,5,FALSE)</f>
        <v>Oliver</v>
      </c>
      <c r="E27" s="12" t="str">
        <f>VLOOKUP(B27,'[1]Uneven 26'!$A:$I,6,FALSE)</f>
        <v>KOSMALA</v>
      </c>
      <c r="F27" s="12" t="str">
        <f>VLOOKUP(B27,'[1]Uneven 26'!$A:$I,8,FALSE)</f>
        <v>Blackrock (Dublin) A.C.</v>
      </c>
      <c r="G27" s="12" t="str">
        <f>VLOOKUP(B27,'[1]Uneven 26'!$A:$I,4,FALSE)</f>
        <v>Under 11</v>
      </c>
      <c r="H27" s="8">
        <f t="shared" si="0"/>
        <v>7</v>
      </c>
    </row>
    <row r="28" spans="1:11" x14ac:dyDescent="0.3">
      <c r="A28" s="38">
        <v>27</v>
      </c>
      <c r="B28" s="39">
        <v>1888</v>
      </c>
      <c r="C28" s="40" t="str">
        <f>VLOOKUP(B28,'[1]Uneven 26'!$A:$I,7,FALSE)</f>
        <v>M</v>
      </c>
      <c r="D28" s="40" t="str">
        <f>VLOOKUP(B28,'[1]Uneven 26'!$A:$I,5,FALSE)</f>
        <v>Cian</v>
      </c>
      <c r="E28" s="40" t="str">
        <f>VLOOKUP(B28,'[1]Uneven 26'!$A:$I,6,FALSE)</f>
        <v>BARR</v>
      </c>
      <c r="F28" s="40" t="str">
        <f>VLOOKUP(B28,'[1]Uneven 26'!$A:$I,8,FALSE)</f>
        <v>Dundrum South Dublin A.C.</v>
      </c>
      <c r="G28" s="40" t="str">
        <f>VLOOKUP(B28,'[1]Uneven 26'!$A:$I,4,FALSE)</f>
        <v>Under 11</v>
      </c>
      <c r="H28" s="50">
        <f t="shared" si="0"/>
        <v>17</v>
      </c>
    </row>
    <row r="29" spans="1:11" x14ac:dyDescent="0.3">
      <c r="A29" s="14">
        <v>28</v>
      </c>
      <c r="B29">
        <v>2145</v>
      </c>
      <c r="C29" s="12" t="str">
        <f>VLOOKUP(B29,'[1]Uneven 26'!$A:$I,7,FALSE)</f>
        <v>M</v>
      </c>
      <c r="D29" s="12" t="str">
        <f>VLOOKUP(B29,'[1]Uneven 26'!$A:$I,5,FALSE)</f>
        <v>Dawson</v>
      </c>
      <c r="E29" s="12" t="str">
        <f>VLOOKUP(B29,'[1]Uneven 26'!$A:$I,6,FALSE)</f>
        <v>MOLLOY</v>
      </c>
      <c r="F29" s="12" t="str">
        <f>VLOOKUP(B29,'[1]Uneven 26'!$A:$I,8,FALSE)</f>
        <v>Mid Sutton A.C.</v>
      </c>
      <c r="G29" s="12" t="str">
        <f>VLOOKUP(B29,'[1]Uneven 26'!$A:$I,4,FALSE)</f>
        <v>Under 11</v>
      </c>
      <c r="H29" s="8">
        <f t="shared" si="0"/>
        <v>6</v>
      </c>
    </row>
    <row r="30" spans="1:11" x14ac:dyDescent="0.3">
      <c r="A30" s="11">
        <v>29</v>
      </c>
      <c r="B30">
        <v>2318</v>
      </c>
      <c r="C30" s="12" t="str">
        <f>VLOOKUP(B30,'[1]Uneven 26'!$A:$I,7,FALSE)</f>
        <v>M</v>
      </c>
      <c r="D30" s="12" t="str">
        <f>VLOOKUP(B30,'[1]Uneven 26'!$A:$I,5,FALSE)</f>
        <v>Eli</v>
      </c>
      <c r="E30" s="12" t="str">
        <f>VLOOKUP(B30,'[1]Uneven 26'!$A:$I,6,FALSE)</f>
        <v>QUINN</v>
      </c>
      <c r="F30" s="12" t="str">
        <f>VLOOKUP(B30,'[1]Uneven 26'!$A:$I,8,FALSE)</f>
        <v>Skerries A.C.</v>
      </c>
      <c r="G30" s="12" t="str">
        <f>VLOOKUP(B30,'[1]Uneven 26'!$A:$I,4,FALSE)</f>
        <v>Under 11</v>
      </c>
      <c r="H30" s="8">
        <f t="shared" si="0"/>
        <v>5</v>
      </c>
    </row>
    <row r="31" spans="1:11" x14ac:dyDescent="0.3">
      <c r="A31" s="14">
        <v>30</v>
      </c>
      <c r="B31">
        <v>1732</v>
      </c>
      <c r="C31" s="12" t="str">
        <f>VLOOKUP(B31,'[1]Uneven 26'!$A:$I,7,FALSE)</f>
        <v>M</v>
      </c>
      <c r="D31" s="12" t="str">
        <f>VLOOKUP(B31,'[1]Uneven 26'!$A:$I,5,FALSE)</f>
        <v>Adam</v>
      </c>
      <c r="E31" s="12" t="str">
        <f>VLOOKUP(B31,'[1]Uneven 26'!$A:$I,6,FALSE)</f>
        <v>BRENNAN</v>
      </c>
      <c r="F31" s="12" t="str">
        <f>VLOOKUP(B31,'[1]Uneven 26'!$A:$I,8,FALSE)</f>
        <v>Crusaders A.C.</v>
      </c>
      <c r="G31" s="12" t="str">
        <f>VLOOKUP(B31,'[1]Uneven 26'!$A:$I,4,FALSE)</f>
        <v>Under 11</v>
      </c>
      <c r="H31" s="8">
        <f t="shared" si="0"/>
        <v>6</v>
      </c>
    </row>
    <row r="32" spans="1:11" x14ac:dyDescent="0.3">
      <c r="A32" s="11">
        <v>31</v>
      </c>
      <c r="B32">
        <v>67</v>
      </c>
      <c r="C32" s="12" t="str">
        <f>VLOOKUP(B32,'[1]Uneven 26'!$A:$I,7,FALSE)</f>
        <v>M</v>
      </c>
      <c r="D32" s="12" t="str">
        <f>VLOOKUP(B32,'[1]Uneven 26'!$A:$I,5,FALSE)</f>
        <v>Alex</v>
      </c>
      <c r="E32" s="12" t="str">
        <f>VLOOKUP(B32,'[1]Uneven 26'!$A:$I,6,FALSE)</f>
        <v>KNOX</v>
      </c>
      <c r="F32" s="12" t="str">
        <f>VLOOKUP(B32,'[1]Uneven 26'!$A:$I,8,FALSE)</f>
        <v>Blackrock (Dublin) A.C.</v>
      </c>
      <c r="G32" s="12" t="str">
        <f>VLOOKUP(B32,'[1]Uneven 26'!$A:$I,4,FALSE)</f>
        <v>Under 11</v>
      </c>
      <c r="H32" s="8">
        <f t="shared" si="0"/>
        <v>7</v>
      </c>
    </row>
    <row r="33" spans="1:8" x14ac:dyDescent="0.3">
      <c r="A33" s="14">
        <v>32</v>
      </c>
      <c r="B33">
        <v>125</v>
      </c>
      <c r="C33" s="12" t="str">
        <f>VLOOKUP(B33,'[1]Uneven 26'!$A:$I,7,FALSE)</f>
        <v>M</v>
      </c>
      <c r="D33" s="12" t="str">
        <f>VLOOKUP(B33,'[1]Uneven 26'!$A:$I,5,FALSE)</f>
        <v>George</v>
      </c>
      <c r="E33" s="12" t="str">
        <f>VLOOKUP(B33,'[1]Uneven 26'!$A:$I,6,FALSE)</f>
        <v>GLYNN</v>
      </c>
      <c r="F33" s="12" t="str">
        <f>VLOOKUP(B33,'[1]Uneven 26'!$A:$I,8,FALSE)</f>
        <v>Cabinteely A.C.</v>
      </c>
      <c r="G33" s="12" t="str">
        <f>VLOOKUP(B33,'[1]Uneven 26'!$A:$I,4,FALSE)</f>
        <v>Under 11</v>
      </c>
      <c r="H33" s="8">
        <f t="shared" si="0"/>
        <v>5</v>
      </c>
    </row>
    <row r="34" spans="1:8" x14ac:dyDescent="0.3">
      <c r="A34" s="11">
        <v>33</v>
      </c>
      <c r="B34">
        <v>2282</v>
      </c>
      <c r="C34" s="12" t="str">
        <f>VLOOKUP(B34,'[1]Uneven 26'!$A:$I,7,FALSE)</f>
        <v>M</v>
      </c>
      <c r="D34" s="12" t="str">
        <f>VLOOKUP(B34,'[1]Uneven 26'!$A:$I,5,FALSE)</f>
        <v>Ben</v>
      </c>
      <c r="E34" s="12" t="str">
        <f>VLOOKUP(B34,'[1]Uneven 26'!$A:$I,6,FALSE)</f>
        <v>CORRIGAN</v>
      </c>
      <c r="F34" s="12" t="str">
        <f>VLOOKUP(B34,'[1]Uneven 26'!$A:$I,8,FALSE)</f>
        <v>Rathfarnham W.S.A.F. A.C.</v>
      </c>
      <c r="G34" s="12" t="str">
        <f>VLOOKUP(B34,'[1]Uneven 26'!$A:$I,4,FALSE)</f>
        <v>Under 10</v>
      </c>
      <c r="H34" s="8">
        <f t="shared" si="0"/>
        <v>8</v>
      </c>
    </row>
    <row r="35" spans="1:8" x14ac:dyDescent="0.3">
      <c r="A35" s="14">
        <v>34</v>
      </c>
      <c r="B35">
        <v>2071</v>
      </c>
      <c r="C35" s="12" t="str">
        <f>VLOOKUP(B35,'[1]Uneven 26'!$A:$I,7,FALSE)</f>
        <v>M</v>
      </c>
      <c r="D35" s="12" t="str">
        <f>VLOOKUP(B35,'[1]Uneven 26'!$A:$I,5,FALSE)</f>
        <v>Simon</v>
      </c>
      <c r="E35" s="12" t="str">
        <f>VLOOKUP(B35,'[1]Uneven 26'!$A:$I,6,FALSE)</f>
        <v>CARBERY</v>
      </c>
      <c r="F35" s="12" t="str">
        <f>VLOOKUP(B35,'[1]Uneven 26'!$A:$I,8,FALSE)</f>
        <v>Metro/St. Brigids A.C.</v>
      </c>
      <c r="G35" s="12" t="str">
        <f>VLOOKUP(B35,'[1]Uneven 26'!$A:$I,4,FALSE)</f>
        <v>Under 11</v>
      </c>
      <c r="H35" s="8">
        <f t="shared" si="0"/>
        <v>8</v>
      </c>
    </row>
    <row r="36" spans="1:8" x14ac:dyDescent="0.3">
      <c r="A36" s="11">
        <v>35</v>
      </c>
      <c r="B36">
        <v>2069</v>
      </c>
      <c r="C36" s="12" t="str">
        <f>VLOOKUP(B36,'[1]Uneven 26'!$A:$I,7,FALSE)</f>
        <v>M</v>
      </c>
      <c r="D36" s="12" t="str">
        <f>VLOOKUP(B36,'[1]Uneven 26'!$A:$I,5,FALSE)</f>
        <v>Rian</v>
      </c>
      <c r="E36" s="12" t="str">
        <f>VLOOKUP(B36,'[1]Uneven 26'!$A:$I,6,FALSE)</f>
        <v>KENNY</v>
      </c>
      <c r="F36" s="12" t="str">
        <f>VLOOKUP(B36,'[1]Uneven 26'!$A:$I,8,FALSE)</f>
        <v>Metro/St. Brigids A.C.</v>
      </c>
      <c r="G36" s="12" t="str">
        <f>VLOOKUP(B36,'[1]Uneven 26'!$A:$I,4,FALSE)</f>
        <v>Under 10</v>
      </c>
      <c r="H36" s="8">
        <f t="shared" si="0"/>
        <v>8</v>
      </c>
    </row>
    <row r="37" spans="1:8" x14ac:dyDescent="0.3">
      <c r="A37" s="14">
        <v>36</v>
      </c>
      <c r="B37">
        <v>1978</v>
      </c>
      <c r="C37" s="12" t="str">
        <f>VLOOKUP(B37,'[1]Uneven 26'!$A:$I,7,FALSE)</f>
        <v>M</v>
      </c>
      <c r="D37" s="12" t="str">
        <f>VLOOKUP(B37,'[1]Uneven 26'!$A:$I,5,FALSE)</f>
        <v>James</v>
      </c>
      <c r="E37" s="12" t="str">
        <f>VLOOKUP(B37,'[1]Uneven 26'!$A:$I,6,FALSE)</f>
        <v>REGAN</v>
      </c>
      <c r="F37" s="12" t="str">
        <f>VLOOKUP(B37,'[1]Uneven 26'!$A:$I,8,FALSE)</f>
        <v>Lucan Harriers A.C.</v>
      </c>
      <c r="G37" s="12" t="str">
        <f>VLOOKUP(B37,'[1]Uneven 26'!$A:$I,4,FALSE)</f>
        <v>Under 11</v>
      </c>
      <c r="H37" s="8">
        <f t="shared" si="0"/>
        <v>6</v>
      </c>
    </row>
    <row r="38" spans="1:8" x14ac:dyDescent="0.3">
      <c r="A38" s="11">
        <v>37</v>
      </c>
      <c r="B38">
        <v>1736</v>
      </c>
      <c r="C38" s="12" t="str">
        <f>VLOOKUP(B38,'[1]Uneven 26'!$A:$I,7,FALSE)</f>
        <v>M</v>
      </c>
      <c r="D38" s="12" t="str">
        <f>VLOOKUP(B38,'[1]Uneven 26'!$A:$I,5,FALSE)</f>
        <v>Patrick</v>
      </c>
      <c r="E38" s="12" t="str">
        <f>VLOOKUP(B38,'[1]Uneven 26'!$A:$I,6,FALSE)</f>
        <v>LOSCHER-CASSIDY</v>
      </c>
      <c r="F38" s="12" t="str">
        <f>VLOOKUP(B38,'[1]Uneven 26'!$A:$I,8,FALSE)</f>
        <v>Crusaders A.C.</v>
      </c>
      <c r="G38" s="12" t="str">
        <f>VLOOKUP(B38,'[1]Uneven 26'!$A:$I,4,FALSE)</f>
        <v>Under 11</v>
      </c>
      <c r="H38" s="8">
        <f t="shared" si="0"/>
        <v>6</v>
      </c>
    </row>
    <row r="39" spans="1:8" x14ac:dyDescent="0.3">
      <c r="A39" s="14">
        <v>38</v>
      </c>
      <c r="B39">
        <v>1733</v>
      </c>
      <c r="C39" s="12" t="str">
        <f>VLOOKUP(B39,'[1]Uneven 26'!$A:$I,7,FALSE)</f>
        <v>M</v>
      </c>
      <c r="D39" s="12" t="str">
        <f>VLOOKUP(B39,'[1]Uneven 26'!$A:$I,5,FALSE)</f>
        <v>Alex</v>
      </c>
      <c r="E39" s="12" t="str">
        <f>VLOOKUP(B39,'[1]Uneven 26'!$A:$I,6,FALSE)</f>
        <v>BRENNAN</v>
      </c>
      <c r="F39" s="12" t="str">
        <f>VLOOKUP(B39,'[1]Uneven 26'!$A:$I,8,FALSE)</f>
        <v>Crusaders A.C.</v>
      </c>
      <c r="G39" s="12" t="str">
        <f>VLOOKUP(B39,'[1]Uneven 26'!$A:$I,4,FALSE)</f>
        <v>Under 11</v>
      </c>
      <c r="H39" s="8">
        <f t="shared" si="0"/>
        <v>6</v>
      </c>
    </row>
    <row r="40" spans="1:8" x14ac:dyDescent="0.3">
      <c r="A40" s="11">
        <v>39</v>
      </c>
      <c r="B40">
        <v>2010</v>
      </c>
      <c r="C40" s="12" t="str">
        <f>VLOOKUP(B40,'[1]Uneven 26'!$A:$I,7,FALSE)</f>
        <v>M</v>
      </c>
      <c r="D40" s="12" t="str">
        <f>VLOOKUP(B40,'[1]Uneven 26'!$A:$I,5,FALSE)</f>
        <v>Reese</v>
      </c>
      <c r="E40" s="12" t="str">
        <f>VLOOKUP(B40,'[1]Uneven 26'!$A:$I,6,FALSE)</f>
        <v>CLEARY</v>
      </c>
      <c r="F40" s="12" t="str">
        <f>VLOOKUP(B40,'[1]Uneven 26'!$A:$I,8,FALSE)</f>
        <v>Marino A.C.</v>
      </c>
      <c r="G40" s="12" t="str">
        <f>VLOOKUP(B40,'[1]Uneven 26'!$A:$I,4,FALSE)</f>
        <v>Under 11</v>
      </c>
      <c r="H40" s="8">
        <f t="shared" si="0"/>
        <v>1</v>
      </c>
    </row>
    <row r="41" spans="1:8" x14ac:dyDescent="0.3">
      <c r="A41" s="14">
        <v>40</v>
      </c>
      <c r="B41">
        <v>2365</v>
      </c>
      <c r="C41" s="12" t="str">
        <f>VLOOKUP(B41,'[1]Uneven 26'!$A:$I,7,FALSE)</f>
        <v>M</v>
      </c>
      <c r="D41" s="12" t="str">
        <f>VLOOKUP(B41,'[1]Uneven 26'!$A:$I,5,FALSE)</f>
        <v>Daniel</v>
      </c>
      <c r="E41" s="12" t="str">
        <f>VLOOKUP(B41,'[1]Uneven 26'!$A:$I,6,FALSE)</f>
        <v>COONEY-GUNN</v>
      </c>
      <c r="F41" s="12" t="str">
        <f>VLOOKUP(B41,'[1]Uneven 26'!$A:$I,8,FALSE)</f>
        <v>Templeogue A.C.</v>
      </c>
      <c r="G41" s="12" t="str">
        <f>VLOOKUP(B41,'[1]Uneven 26'!$A:$I,4,FALSE)</f>
        <v>Under 11</v>
      </c>
      <c r="H41" s="8">
        <f t="shared" si="0"/>
        <v>5</v>
      </c>
    </row>
    <row r="42" spans="1:8" x14ac:dyDescent="0.3">
      <c r="A42" s="11">
        <v>41</v>
      </c>
      <c r="B42">
        <v>2190</v>
      </c>
      <c r="C42" s="12" t="str">
        <f>VLOOKUP(B42,'[1]Uneven 26'!$A:$I,7,FALSE)</f>
        <v>M</v>
      </c>
      <c r="D42" s="12" t="str">
        <f>VLOOKUP(B42,'[1]Uneven 26'!$A:$I,5,FALSE)</f>
        <v>Jamie</v>
      </c>
      <c r="E42" s="12" t="str">
        <f>VLOOKUP(B42,'[1]Uneven 26'!$A:$I,6,FALSE)</f>
        <v>COFFEY</v>
      </c>
      <c r="F42" s="12" t="str">
        <f>VLOOKUP(B42,'[1]Uneven 26'!$A:$I,8,FALSE)</f>
        <v>Raheny Shamrock A.C.</v>
      </c>
      <c r="G42" s="12" t="str">
        <f>VLOOKUP(B42,'[1]Uneven 26'!$A:$I,4,FALSE)</f>
        <v>Under 10</v>
      </c>
      <c r="H42" s="8">
        <f t="shared" si="0"/>
        <v>6</v>
      </c>
    </row>
    <row r="43" spans="1:8" x14ac:dyDescent="0.3">
      <c r="A43" s="14">
        <v>42</v>
      </c>
      <c r="B43">
        <v>245</v>
      </c>
      <c r="C43" s="12" t="str">
        <f>VLOOKUP(B43,'[1]Uneven 26'!$A:$I,7,FALSE)</f>
        <v>M</v>
      </c>
      <c r="D43" s="12" t="str">
        <f>VLOOKUP(B43,'[1]Uneven 26'!$A:$I,5,FALSE)</f>
        <v>Charlie</v>
      </c>
      <c r="E43" s="12" t="str">
        <f>VLOOKUP(B43,'[1]Uneven 26'!$A:$I,6,FALSE)</f>
        <v>ROONEY</v>
      </c>
      <c r="F43" s="12" t="str">
        <f>VLOOKUP(B43,'[1]Uneven 26'!$A:$I,8,FALSE)</f>
        <v>Clonliffe Harriers A.C.</v>
      </c>
      <c r="G43" s="12" t="str">
        <f>VLOOKUP(B43,'[1]Uneven 26'!$A:$I,4,FALSE)</f>
        <v>Under 11</v>
      </c>
      <c r="H43" s="8">
        <f t="shared" si="0"/>
        <v>4</v>
      </c>
    </row>
    <row r="44" spans="1:8" x14ac:dyDescent="0.3">
      <c r="A44" s="11">
        <v>43</v>
      </c>
      <c r="B44">
        <v>2076</v>
      </c>
      <c r="C44" s="12" t="str">
        <f>VLOOKUP(B44,'[1]Uneven 26'!$A:$I,7,FALSE)</f>
        <v>M</v>
      </c>
      <c r="D44" s="12" t="str">
        <f>VLOOKUP(B44,'[1]Uneven 26'!$A:$I,5,FALSE)</f>
        <v>James</v>
      </c>
      <c r="E44" s="12" t="str">
        <f>VLOOKUP(B44,'[1]Uneven 26'!$A:$I,6,FALSE)</f>
        <v>O'SULLIVAN</v>
      </c>
      <c r="F44" s="12" t="str">
        <f>VLOOKUP(B44,'[1]Uneven 26'!$A:$I,8,FALSE)</f>
        <v>Metro/St. Brigids A.C.</v>
      </c>
      <c r="G44" s="12" t="str">
        <f>VLOOKUP(B44,'[1]Uneven 26'!$A:$I,4,FALSE)</f>
        <v>Under 11</v>
      </c>
      <c r="H44" s="8">
        <f t="shared" si="0"/>
        <v>8</v>
      </c>
    </row>
    <row r="45" spans="1:8" x14ac:dyDescent="0.3">
      <c r="A45" s="14">
        <v>44</v>
      </c>
      <c r="B45">
        <v>64</v>
      </c>
      <c r="C45" s="12" t="str">
        <f>VLOOKUP(B45,'[1]Uneven 26'!$A:$I,7,FALSE)</f>
        <v>M</v>
      </c>
      <c r="D45" s="12" t="str">
        <f>VLOOKUP(B45,'[1]Uneven 26'!$A:$I,5,FALSE)</f>
        <v>Cormac</v>
      </c>
      <c r="E45" s="12" t="str">
        <f>VLOOKUP(B45,'[1]Uneven 26'!$A:$I,6,FALSE)</f>
        <v>BROWNE</v>
      </c>
      <c r="F45" s="12" t="str">
        <f>VLOOKUP(B45,'[1]Uneven 26'!$A:$I,8,FALSE)</f>
        <v>Blackrock (Dublin) A.C.</v>
      </c>
      <c r="G45" s="12" t="str">
        <f>VLOOKUP(B45,'[1]Uneven 26'!$A:$I,4,FALSE)</f>
        <v>Under 11</v>
      </c>
      <c r="H45" s="8">
        <f t="shared" si="0"/>
        <v>7</v>
      </c>
    </row>
    <row r="46" spans="1:8" x14ac:dyDescent="0.3">
      <c r="A46" s="38">
        <v>45</v>
      </c>
      <c r="B46" s="39">
        <v>1901</v>
      </c>
      <c r="C46" s="40" t="str">
        <f>VLOOKUP(B46,'[1]Uneven 26'!$A:$I,7,FALSE)</f>
        <v>M</v>
      </c>
      <c r="D46" s="40" t="str">
        <f>VLOOKUP(B46,'[1]Uneven 26'!$A:$I,5,FALSE)</f>
        <v>Joseph</v>
      </c>
      <c r="E46" s="40" t="str">
        <f>VLOOKUP(B46,'[1]Uneven 26'!$A:$I,6,FALSE)</f>
        <v>OREILLY</v>
      </c>
      <c r="F46" s="40" t="str">
        <f>VLOOKUP(B46,'[1]Uneven 26'!$A:$I,8,FALSE)</f>
        <v>Dundrum South Dublin A.C.</v>
      </c>
      <c r="G46" s="40" t="str">
        <f>VLOOKUP(B46,'[1]Uneven 26'!$A:$I,4,FALSE)</f>
        <v>Under 11</v>
      </c>
      <c r="H46" s="50">
        <f t="shared" si="0"/>
        <v>17</v>
      </c>
    </row>
    <row r="47" spans="1:8" x14ac:dyDescent="0.3">
      <c r="A47" s="14">
        <v>46</v>
      </c>
      <c r="B47">
        <v>2284</v>
      </c>
      <c r="C47" s="12" t="str">
        <f>VLOOKUP(B47,'[1]Uneven 26'!$A:$I,7,FALSE)</f>
        <v>M</v>
      </c>
      <c r="D47" s="12" t="str">
        <f>VLOOKUP(B47,'[1]Uneven 26'!$A:$I,5,FALSE)</f>
        <v>Conor</v>
      </c>
      <c r="E47" s="12" t="str">
        <f>VLOOKUP(B47,'[1]Uneven 26'!$A:$I,6,FALSE)</f>
        <v>ODONOGHUE</v>
      </c>
      <c r="F47" s="12" t="str">
        <f>VLOOKUP(B47,'[1]Uneven 26'!$A:$I,8,FALSE)</f>
        <v>Rathfarnham W.S.A.F. A.C.</v>
      </c>
      <c r="G47" s="12" t="str">
        <f>VLOOKUP(B47,'[1]Uneven 26'!$A:$I,4,FALSE)</f>
        <v>Under 10</v>
      </c>
      <c r="H47" s="8">
        <f t="shared" si="0"/>
        <v>8</v>
      </c>
    </row>
    <row r="48" spans="1:8" x14ac:dyDescent="0.3">
      <c r="A48" s="11">
        <v>47</v>
      </c>
      <c r="B48">
        <v>1975</v>
      </c>
      <c r="C48" s="12" t="str">
        <f>VLOOKUP(B48,'[1]Uneven 26'!$A:$I,7,FALSE)</f>
        <v>M</v>
      </c>
      <c r="D48" s="12" t="str">
        <f>VLOOKUP(B48,'[1]Uneven 26'!$A:$I,5,FALSE)</f>
        <v>Hal</v>
      </c>
      <c r="E48" s="12" t="str">
        <f>VLOOKUP(B48,'[1]Uneven 26'!$A:$I,6,FALSE)</f>
        <v>HORAN</v>
      </c>
      <c r="F48" s="12" t="str">
        <f>VLOOKUP(B48,'[1]Uneven 26'!$A:$I,8,FALSE)</f>
        <v>Lucan Harriers A.C.</v>
      </c>
      <c r="G48" s="12" t="str">
        <f>VLOOKUP(B48,'[1]Uneven 26'!$A:$I,4,FALSE)</f>
        <v>Under 11</v>
      </c>
      <c r="H48" s="8">
        <f t="shared" si="0"/>
        <v>6</v>
      </c>
    </row>
    <row r="49" spans="1:8" x14ac:dyDescent="0.3">
      <c r="A49" s="51">
        <v>48</v>
      </c>
      <c r="B49" s="39">
        <v>1900</v>
      </c>
      <c r="C49" s="40" t="str">
        <f>VLOOKUP(B49,'[1]Uneven 26'!$A:$I,7,FALSE)</f>
        <v>M</v>
      </c>
      <c r="D49" s="40" t="str">
        <f>VLOOKUP(B49,'[1]Uneven 26'!$A:$I,5,FALSE)</f>
        <v>Rián</v>
      </c>
      <c r="E49" s="40" t="str">
        <f>VLOOKUP(B49,'[1]Uneven 26'!$A:$I,6,FALSE)</f>
        <v>Ó CATHLáIN</v>
      </c>
      <c r="F49" s="40" t="str">
        <f>VLOOKUP(B49,'[1]Uneven 26'!$A:$I,8,FALSE)</f>
        <v>Dundrum South Dublin A.C.</v>
      </c>
      <c r="G49" s="40" t="str">
        <f>VLOOKUP(B49,'[1]Uneven 26'!$A:$I,4,FALSE)</f>
        <v>Under 11</v>
      </c>
      <c r="H49" s="50">
        <f t="shared" si="0"/>
        <v>17</v>
      </c>
    </row>
    <row r="50" spans="1:8" x14ac:dyDescent="0.3">
      <c r="A50" s="11">
        <v>49</v>
      </c>
      <c r="B50">
        <v>179</v>
      </c>
      <c r="C50" s="12" t="str">
        <f>VLOOKUP(B50,'[1]Uneven 26'!$A:$I,7,FALSE)</f>
        <v>M</v>
      </c>
      <c r="D50" s="12" t="str">
        <f>VLOOKUP(B50,'[1]Uneven 26'!$A:$I,5,FALSE)</f>
        <v>Frankie Joseph</v>
      </c>
      <c r="E50" s="12" t="str">
        <f>VLOOKUP(B50,'[1]Uneven 26'!$A:$I,6,FALSE)</f>
        <v>WHITE</v>
      </c>
      <c r="F50" s="12" t="str">
        <f>VLOOKUP(B50,'[1]Uneven 26'!$A:$I,8,FALSE)</f>
        <v>Clongriffin A.C.</v>
      </c>
      <c r="G50" s="12" t="str">
        <f>VLOOKUP(B50,'[1]Uneven 26'!$A:$I,4,FALSE)</f>
        <v>Under 11</v>
      </c>
      <c r="H50" s="8">
        <f t="shared" si="0"/>
        <v>5</v>
      </c>
    </row>
    <row r="51" spans="1:8" x14ac:dyDescent="0.3">
      <c r="A51" s="14">
        <v>50</v>
      </c>
      <c r="B51">
        <v>1974</v>
      </c>
      <c r="C51" s="12" t="str">
        <f>VLOOKUP(B51,'[1]Uneven 26'!$A:$I,7,FALSE)</f>
        <v>M</v>
      </c>
      <c r="D51" s="12" t="str">
        <f>VLOOKUP(B51,'[1]Uneven 26'!$A:$I,5,FALSE)</f>
        <v>Rian</v>
      </c>
      <c r="E51" s="12" t="str">
        <f>VLOOKUP(B51,'[1]Uneven 26'!$A:$I,6,FALSE)</f>
        <v>CARLEY</v>
      </c>
      <c r="F51" s="12" t="str">
        <f>VLOOKUP(B51,'[1]Uneven 26'!$A:$I,8,FALSE)</f>
        <v>Lucan Harriers A.C.</v>
      </c>
      <c r="G51" s="12" t="str">
        <f>VLOOKUP(B51,'[1]Uneven 26'!$A:$I,4,FALSE)</f>
        <v>Under 11</v>
      </c>
      <c r="H51" s="8">
        <f t="shared" si="0"/>
        <v>6</v>
      </c>
    </row>
    <row r="52" spans="1:8" x14ac:dyDescent="0.3">
      <c r="A52" s="38">
        <v>51</v>
      </c>
      <c r="B52" s="39">
        <v>1905</v>
      </c>
      <c r="C52" s="40" t="str">
        <f>VLOOKUP(B52,'[1]Uneven 26'!$A:$I,7,FALSE)</f>
        <v>M</v>
      </c>
      <c r="D52" s="40" t="str">
        <f>VLOOKUP(B52,'[1]Uneven 26'!$A:$I,5,FALSE)</f>
        <v>Adam</v>
      </c>
      <c r="E52" s="40" t="str">
        <f>VLOOKUP(B52,'[1]Uneven 26'!$A:$I,6,FALSE)</f>
        <v>WALSH</v>
      </c>
      <c r="F52" s="40" t="str">
        <f>VLOOKUP(B52,'[1]Uneven 26'!$A:$I,8,FALSE)</f>
        <v>Dundrum South Dublin A.C.</v>
      </c>
      <c r="G52" s="40" t="str">
        <f>VLOOKUP(B52,'[1]Uneven 26'!$A:$I,4,FALSE)</f>
        <v>Under 11</v>
      </c>
      <c r="H52" s="50">
        <f t="shared" si="0"/>
        <v>17</v>
      </c>
    </row>
    <row r="53" spans="1:8" x14ac:dyDescent="0.3">
      <c r="A53" s="14">
        <v>52</v>
      </c>
      <c r="B53">
        <v>69</v>
      </c>
      <c r="C53" s="12" t="str">
        <f>VLOOKUP(B53,'[1]Uneven 26'!$A:$I,7,FALSE)</f>
        <v>M</v>
      </c>
      <c r="D53" s="12" t="str">
        <f>VLOOKUP(B53,'[1]Uneven 26'!$A:$I,5,FALSE)</f>
        <v>Ruairi</v>
      </c>
      <c r="E53" s="12" t="str">
        <f>VLOOKUP(B53,'[1]Uneven 26'!$A:$I,6,FALSE)</f>
        <v>LANGSTROM</v>
      </c>
      <c r="F53" s="12" t="str">
        <f>VLOOKUP(B53,'[1]Uneven 26'!$A:$I,8,FALSE)</f>
        <v>Blackrock (Dublin) A.C.</v>
      </c>
      <c r="G53" s="12" t="str">
        <f>VLOOKUP(B53,'[1]Uneven 26'!$A:$I,4,FALSE)</f>
        <v>Under 11</v>
      </c>
      <c r="H53" s="8">
        <f t="shared" si="0"/>
        <v>7</v>
      </c>
    </row>
    <row r="54" spans="1:8" x14ac:dyDescent="0.3">
      <c r="A54" s="11">
        <v>53</v>
      </c>
      <c r="B54">
        <v>2074</v>
      </c>
      <c r="C54" s="12" t="str">
        <f>VLOOKUP(B54,'[1]Uneven 26'!$A:$I,7,FALSE)</f>
        <v>M</v>
      </c>
      <c r="D54" s="12" t="str">
        <f>VLOOKUP(B54,'[1]Uneven 26'!$A:$I,5,FALSE)</f>
        <v>Jonathan (jonny)</v>
      </c>
      <c r="E54" s="12" t="str">
        <f>VLOOKUP(B54,'[1]Uneven 26'!$A:$I,6,FALSE)</f>
        <v>MURRAY</v>
      </c>
      <c r="F54" s="12" t="str">
        <f>VLOOKUP(B54,'[1]Uneven 26'!$A:$I,8,FALSE)</f>
        <v>Metro/St. Brigids A.C.</v>
      </c>
      <c r="G54" s="12" t="str">
        <f>VLOOKUP(B54,'[1]Uneven 26'!$A:$I,4,FALSE)</f>
        <v>Under 11</v>
      </c>
      <c r="H54" s="8">
        <f t="shared" si="0"/>
        <v>8</v>
      </c>
    </row>
    <row r="55" spans="1:8" x14ac:dyDescent="0.3">
      <c r="A55" s="14">
        <v>54</v>
      </c>
      <c r="B55">
        <v>2139</v>
      </c>
      <c r="C55" s="12" t="str">
        <f>VLOOKUP(B55,'[1]Uneven 26'!$A:$I,7,FALSE)</f>
        <v>M</v>
      </c>
      <c r="D55" s="12" t="str">
        <f>VLOOKUP(B55,'[1]Uneven 26'!$A:$I,5,FALSE)</f>
        <v>Eoin</v>
      </c>
      <c r="E55" s="12" t="str">
        <f>VLOOKUP(B55,'[1]Uneven 26'!$A:$I,6,FALSE)</f>
        <v>BARRY</v>
      </c>
      <c r="F55" s="12" t="str">
        <f>VLOOKUP(B55,'[1]Uneven 26'!$A:$I,8,FALSE)</f>
        <v>Mid Sutton A.C.</v>
      </c>
      <c r="G55" s="12" t="str">
        <f>VLOOKUP(B55,'[1]Uneven 26'!$A:$I,4,FALSE)</f>
        <v>Under 10</v>
      </c>
      <c r="H55" s="8">
        <f t="shared" si="0"/>
        <v>6</v>
      </c>
    </row>
    <row r="56" spans="1:8" x14ac:dyDescent="0.3">
      <c r="A56" s="38">
        <v>55</v>
      </c>
      <c r="B56" s="39">
        <v>1893</v>
      </c>
      <c r="C56" s="40" t="str">
        <f>VLOOKUP(B56,'[1]Uneven 26'!$A:$I,7,FALSE)</f>
        <v>M</v>
      </c>
      <c r="D56" s="40" t="str">
        <f>VLOOKUP(B56,'[1]Uneven 26'!$A:$I,5,FALSE)</f>
        <v>Elliott</v>
      </c>
      <c r="E56" s="40" t="str">
        <f>VLOOKUP(B56,'[1]Uneven 26'!$A:$I,6,FALSE)</f>
        <v>DOUGLAS</v>
      </c>
      <c r="F56" s="40" t="str">
        <f>VLOOKUP(B56,'[1]Uneven 26'!$A:$I,8,FALSE)</f>
        <v>Dundrum South Dublin A.C.</v>
      </c>
      <c r="G56" s="40" t="str">
        <f>VLOOKUP(B56,'[1]Uneven 26'!$A:$I,4,FALSE)</f>
        <v>Under 11</v>
      </c>
      <c r="H56" s="50">
        <f t="shared" si="0"/>
        <v>17</v>
      </c>
    </row>
    <row r="57" spans="1:8" x14ac:dyDescent="0.3">
      <c r="A57" s="14">
        <v>56</v>
      </c>
      <c r="B57">
        <v>2072</v>
      </c>
      <c r="C57" s="12" t="str">
        <f>VLOOKUP(B57,'[1]Uneven 26'!$A:$I,7,FALSE)</f>
        <v>M</v>
      </c>
      <c r="D57" s="12" t="str">
        <f>VLOOKUP(B57,'[1]Uneven 26'!$A:$I,5,FALSE)</f>
        <v>Eoin</v>
      </c>
      <c r="E57" s="12" t="str">
        <f>VLOOKUP(B57,'[1]Uneven 26'!$A:$I,6,FALSE)</f>
        <v>FARRELL</v>
      </c>
      <c r="F57" s="12" t="str">
        <f>VLOOKUP(B57,'[1]Uneven 26'!$A:$I,8,FALSE)</f>
        <v>Metro/St. Brigids A.C.</v>
      </c>
      <c r="G57" s="12" t="str">
        <f>VLOOKUP(B57,'[1]Uneven 26'!$A:$I,4,FALSE)</f>
        <v>Under 11</v>
      </c>
      <c r="H57" s="8">
        <f t="shared" si="0"/>
        <v>8</v>
      </c>
    </row>
    <row r="58" spans="1:8" x14ac:dyDescent="0.3">
      <c r="A58" s="11">
        <v>57</v>
      </c>
      <c r="B58">
        <v>241</v>
      </c>
      <c r="C58" s="12" t="str">
        <f>VLOOKUP(B58,'[1]Uneven 26'!$A:$I,7,FALSE)</f>
        <v>M</v>
      </c>
      <c r="D58" s="12" t="str">
        <f>VLOOKUP(B58,'[1]Uneven 26'!$A:$I,5,FALSE)</f>
        <v>Leo</v>
      </c>
      <c r="E58" s="12" t="str">
        <f>VLOOKUP(B58,'[1]Uneven 26'!$A:$I,6,FALSE)</f>
        <v>COSTELLO</v>
      </c>
      <c r="F58" s="12" t="str">
        <f>VLOOKUP(B58,'[1]Uneven 26'!$A:$I,8,FALSE)</f>
        <v>Clonliffe Harriers A.C.</v>
      </c>
      <c r="G58" s="12" t="str">
        <f>VLOOKUP(B58,'[1]Uneven 26'!$A:$I,4,FALSE)</f>
        <v>Under 11</v>
      </c>
      <c r="H58" s="8">
        <f t="shared" si="0"/>
        <v>4</v>
      </c>
    </row>
    <row r="59" spans="1:8" x14ac:dyDescent="0.3">
      <c r="A59" s="14">
        <v>58</v>
      </c>
      <c r="B59">
        <v>1977</v>
      </c>
      <c r="C59" s="12" t="str">
        <f>VLOOKUP(B59,'[1]Uneven 26'!$A:$I,7,FALSE)</f>
        <v>M</v>
      </c>
      <c r="D59" s="12" t="str">
        <f>VLOOKUP(B59,'[1]Uneven 26'!$A:$I,5,FALSE)</f>
        <v>Charlie</v>
      </c>
      <c r="E59" s="12" t="str">
        <f>VLOOKUP(B59,'[1]Uneven 26'!$A:$I,6,FALSE)</f>
        <v>O BRIEN</v>
      </c>
      <c r="F59" s="12" t="str">
        <f>VLOOKUP(B59,'[1]Uneven 26'!$A:$I,8,FALSE)</f>
        <v>Lucan Harriers A.C.</v>
      </c>
      <c r="G59" s="12" t="str">
        <f>VLOOKUP(B59,'[1]Uneven 26'!$A:$I,4,FALSE)</f>
        <v>Under 11</v>
      </c>
      <c r="H59" s="8">
        <f t="shared" si="0"/>
        <v>6</v>
      </c>
    </row>
    <row r="60" spans="1:8" x14ac:dyDescent="0.3">
      <c r="A60" s="38">
        <v>59</v>
      </c>
      <c r="B60" s="39">
        <v>1904</v>
      </c>
      <c r="C60" s="40" t="str">
        <f>VLOOKUP(B60,'[1]Uneven 26'!$A:$I,7,FALSE)</f>
        <v>M</v>
      </c>
      <c r="D60" s="40" t="str">
        <f>VLOOKUP(B60,'[1]Uneven 26'!$A:$I,5,FALSE)</f>
        <v>Leo John</v>
      </c>
      <c r="E60" s="40" t="str">
        <f>VLOOKUP(B60,'[1]Uneven 26'!$A:$I,6,FALSE)</f>
        <v>TEMPANY</v>
      </c>
      <c r="F60" s="40" t="str">
        <f>VLOOKUP(B60,'[1]Uneven 26'!$A:$I,8,FALSE)</f>
        <v>Dundrum South Dublin A.C.</v>
      </c>
      <c r="G60" s="40" t="str">
        <f>VLOOKUP(B60,'[1]Uneven 26'!$A:$I,4,FALSE)</f>
        <v>Under 11</v>
      </c>
      <c r="H60" s="50">
        <f t="shared" si="0"/>
        <v>17</v>
      </c>
    </row>
    <row r="61" spans="1:8" x14ac:dyDescent="0.3">
      <c r="A61" s="14">
        <v>60</v>
      </c>
      <c r="B61">
        <v>2196</v>
      </c>
      <c r="C61" s="12" t="str">
        <f>VLOOKUP(B61,'[1]Uneven 26'!$A:$I,7,FALSE)</f>
        <v>M</v>
      </c>
      <c r="D61" s="12" t="str">
        <f>VLOOKUP(B61,'[1]Uneven 26'!$A:$I,5,FALSE)</f>
        <v>Alex</v>
      </c>
      <c r="E61" s="12" t="str">
        <f>VLOOKUP(B61,'[1]Uneven 26'!$A:$I,6,FALSE)</f>
        <v>PEELO</v>
      </c>
      <c r="F61" s="12" t="str">
        <f>VLOOKUP(B61,'[1]Uneven 26'!$A:$I,8,FALSE)</f>
        <v>Raheny Shamrock A.C.</v>
      </c>
      <c r="G61" s="12" t="str">
        <f>VLOOKUP(B61,'[1]Uneven 26'!$A:$I,4,FALSE)</f>
        <v>Under 11</v>
      </c>
      <c r="H61" s="8">
        <f t="shared" si="0"/>
        <v>6</v>
      </c>
    </row>
    <row r="62" spans="1:8" x14ac:dyDescent="0.3">
      <c r="A62" s="11">
        <v>61</v>
      </c>
      <c r="B62">
        <v>73</v>
      </c>
      <c r="C62" s="12" t="str">
        <f>VLOOKUP(B62,'[1]Uneven 26'!$A:$I,7,FALSE)</f>
        <v>M</v>
      </c>
      <c r="D62" s="12" t="str">
        <f>VLOOKUP(B62,'[1]Uneven 26'!$A:$I,5,FALSE)</f>
        <v>Patrick</v>
      </c>
      <c r="E62" s="12" t="str">
        <f>VLOOKUP(B62,'[1]Uneven 26'!$A:$I,6,FALSE)</f>
        <v>RUSSELL</v>
      </c>
      <c r="F62" s="12" t="str">
        <f>VLOOKUP(B62,'[1]Uneven 26'!$A:$I,8,FALSE)</f>
        <v>Blackrock (Dublin) A.C.</v>
      </c>
      <c r="G62" s="12" t="str">
        <f>VLOOKUP(B62,'[1]Uneven 26'!$A:$I,4,FALSE)</f>
        <v>Under 11</v>
      </c>
      <c r="H62" s="8">
        <f t="shared" si="0"/>
        <v>7</v>
      </c>
    </row>
    <row r="63" spans="1:8" x14ac:dyDescent="0.3">
      <c r="A63" s="14">
        <v>62</v>
      </c>
      <c r="B63">
        <v>176</v>
      </c>
      <c r="C63" s="12" t="str">
        <f>VLOOKUP(B63,'[1]Uneven 26'!$A:$I,7,FALSE)</f>
        <v>M</v>
      </c>
      <c r="D63" s="12" t="str">
        <f>VLOOKUP(B63,'[1]Uneven 26'!$A:$I,5,FALSE)</f>
        <v>Conor</v>
      </c>
      <c r="E63" s="12" t="str">
        <f>VLOOKUP(B63,'[1]Uneven 26'!$A:$I,6,FALSE)</f>
        <v>BURKE</v>
      </c>
      <c r="F63" s="12" t="str">
        <f>VLOOKUP(B63,'[1]Uneven 26'!$A:$I,8,FALSE)</f>
        <v>Clongriffin A.C.</v>
      </c>
      <c r="G63" s="12" t="str">
        <f>VLOOKUP(B63,'[1]Uneven 26'!$A:$I,4,FALSE)</f>
        <v>Under 11</v>
      </c>
      <c r="H63" s="8">
        <f t="shared" si="0"/>
        <v>5</v>
      </c>
    </row>
    <row r="64" spans="1:8" x14ac:dyDescent="0.3">
      <c r="A64" s="11">
        <v>63</v>
      </c>
      <c r="B64">
        <v>2191</v>
      </c>
      <c r="C64" s="12" t="str">
        <f>VLOOKUP(B64,'[1]Uneven 26'!$A:$I,7,FALSE)</f>
        <v>M</v>
      </c>
      <c r="D64" s="12" t="str">
        <f>VLOOKUP(B64,'[1]Uneven 26'!$A:$I,5,FALSE)</f>
        <v>Tommy</v>
      </c>
      <c r="E64" s="12" t="str">
        <f>VLOOKUP(B64,'[1]Uneven 26'!$A:$I,6,FALSE)</f>
        <v>COFFEY REID</v>
      </c>
      <c r="F64" s="12" t="str">
        <f>VLOOKUP(B64,'[1]Uneven 26'!$A:$I,8,FALSE)</f>
        <v>Raheny Shamrock A.C.</v>
      </c>
      <c r="G64" s="12" t="str">
        <f>VLOOKUP(B64,'[1]Uneven 26'!$A:$I,4,FALSE)</f>
        <v>Under 10</v>
      </c>
      <c r="H64" s="8">
        <f t="shared" si="0"/>
        <v>6</v>
      </c>
    </row>
    <row r="65" spans="1:8" x14ac:dyDescent="0.3">
      <c r="A65" s="14">
        <v>64</v>
      </c>
      <c r="B65">
        <v>178</v>
      </c>
      <c r="C65" s="12" t="str">
        <f>VLOOKUP(B65,'[1]Uneven 26'!$A:$I,7,FALSE)</f>
        <v>M</v>
      </c>
      <c r="D65" s="12" t="str">
        <f>VLOOKUP(B65,'[1]Uneven 26'!$A:$I,5,FALSE)</f>
        <v>Eren</v>
      </c>
      <c r="E65" s="12" t="str">
        <f>VLOOKUP(B65,'[1]Uneven 26'!$A:$I,6,FALSE)</f>
        <v>PENCERECI</v>
      </c>
      <c r="F65" s="12" t="str">
        <f>VLOOKUP(B65,'[1]Uneven 26'!$A:$I,8,FALSE)</f>
        <v>Clongriffin A.C.</v>
      </c>
      <c r="G65" s="12" t="str">
        <f>VLOOKUP(B65,'[1]Uneven 26'!$A:$I,4,FALSE)</f>
        <v>Under 11</v>
      </c>
      <c r="H65" s="8">
        <f t="shared" si="0"/>
        <v>5</v>
      </c>
    </row>
    <row r="66" spans="1:8" x14ac:dyDescent="0.3">
      <c r="A66" s="11">
        <v>65</v>
      </c>
      <c r="B66">
        <v>2320</v>
      </c>
      <c r="C66" s="12" t="str">
        <f>VLOOKUP(B66,'[1]Uneven 26'!$A:$I,7,FALSE)</f>
        <v>M</v>
      </c>
      <c r="D66" s="12" t="str">
        <f>VLOOKUP(B66,'[1]Uneven 26'!$A:$I,5,FALSE)</f>
        <v>Michael</v>
      </c>
      <c r="E66" s="12" t="str">
        <f>VLOOKUP(B66,'[1]Uneven 26'!$A:$I,6,FALSE)</f>
        <v>WALLS</v>
      </c>
      <c r="F66" s="12" t="str">
        <f>VLOOKUP(B66,'[1]Uneven 26'!$A:$I,8,FALSE)</f>
        <v>Skerries A.C.</v>
      </c>
      <c r="G66" s="12" t="str">
        <f>VLOOKUP(B66,'[1]Uneven 26'!$A:$I,4,FALSE)</f>
        <v>Under 11</v>
      </c>
      <c r="H66" s="8">
        <f t="shared" si="0"/>
        <v>5</v>
      </c>
    </row>
    <row r="67" spans="1:8" x14ac:dyDescent="0.3">
      <c r="A67" s="14">
        <v>66</v>
      </c>
      <c r="B67">
        <v>94</v>
      </c>
      <c r="C67" s="12" t="str">
        <f>VLOOKUP(B67,'[1]Uneven 26'!$A:$I,7,FALSE)</f>
        <v>M</v>
      </c>
      <c r="D67" s="12" t="str">
        <f>VLOOKUP(B67,'[1]Uneven 26'!$A:$I,5,FALSE)</f>
        <v>Declan</v>
      </c>
      <c r="E67" s="12" t="str">
        <f>VLOOKUP(B67,'[1]Uneven 26'!$A:$I,6,FALSE)</f>
        <v>DINEEN</v>
      </c>
      <c r="F67" s="12" t="str">
        <f>VLOOKUP(B67,'[1]Uneven 26'!$A:$I,8,FALSE)</f>
        <v>Brothers Pearse A.C.</v>
      </c>
      <c r="G67" s="12" t="str">
        <f>VLOOKUP(B67,'[1]Uneven 26'!$A:$I,4,FALSE)</f>
        <v>Under 11</v>
      </c>
      <c r="H67" s="8">
        <f t="shared" ref="H67:H101" si="1">COUNTIF(F:F, F67)</f>
        <v>1</v>
      </c>
    </row>
    <row r="68" spans="1:8" x14ac:dyDescent="0.3">
      <c r="A68" s="11">
        <v>67</v>
      </c>
      <c r="B68">
        <v>70</v>
      </c>
      <c r="C68" s="12" t="str">
        <f>VLOOKUP(B68,'[1]Uneven 26'!$A:$I,7,FALSE)</f>
        <v>M</v>
      </c>
      <c r="D68" s="12" t="str">
        <f>VLOOKUP(B68,'[1]Uneven 26'!$A:$I,5,FALSE)</f>
        <v>Neil</v>
      </c>
      <c r="E68" s="12" t="str">
        <f>VLOOKUP(B68,'[1]Uneven 26'!$A:$I,6,FALSE)</f>
        <v>MONTGOMERY</v>
      </c>
      <c r="F68" s="12" t="str">
        <f>VLOOKUP(B68,'[1]Uneven 26'!$A:$I,8,FALSE)</f>
        <v>Blackrock (Dublin) A.C.</v>
      </c>
      <c r="G68" s="12" t="str">
        <f>VLOOKUP(B68,'[1]Uneven 26'!$A:$I,4,FALSE)</f>
        <v>Under 11</v>
      </c>
      <c r="H68" s="8">
        <f t="shared" si="1"/>
        <v>7</v>
      </c>
    </row>
    <row r="69" spans="1:8" x14ac:dyDescent="0.3">
      <c r="A69" s="14">
        <v>68</v>
      </c>
      <c r="B69">
        <v>1788</v>
      </c>
      <c r="C69" s="12" t="str">
        <f>VLOOKUP(B69,'[1]Uneven 26'!$A:$I,7,FALSE)</f>
        <v>M</v>
      </c>
      <c r="D69" s="12" t="str">
        <f>VLOOKUP(B69,'[1]Uneven 26'!$A:$I,5,FALSE)</f>
        <v>Luke</v>
      </c>
      <c r="E69" s="12" t="str">
        <f>VLOOKUP(B69,'[1]Uneven 26'!$A:$I,6,FALSE)</f>
        <v>MONDS</v>
      </c>
      <c r="F69" s="12" t="str">
        <f>VLOOKUP(B69,'[1]Uneven 26'!$A:$I,8,FALSE)</f>
        <v>Donore Harriers A.C.</v>
      </c>
      <c r="G69" s="12" t="str">
        <f>VLOOKUP(B69,'[1]Uneven 26'!$A:$I,4,FALSE)</f>
        <v>Under 11</v>
      </c>
      <c r="H69" s="8">
        <f t="shared" si="1"/>
        <v>7</v>
      </c>
    </row>
    <row r="70" spans="1:8" x14ac:dyDescent="0.3">
      <c r="A70" s="11">
        <v>69</v>
      </c>
      <c r="B70">
        <v>2239</v>
      </c>
      <c r="C70" s="12" t="str">
        <f>VLOOKUP(B70,'[1]Uneven 26'!$A:$I,7,FALSE)</f>
        <v>M</v>
      </c>
      <c r="D70" s="12" t="str">
        <f>VLOOKUP(B70,'[1]Uneven 26'!$A:$I,5,FALSE)</f>
        <v>Senan</v>
      </c>
      <c r="E70" s="12" t="str">
        <f>VLOOKUP(B70,'[1]Uneven 26'!$A:$I,6,FALSE)</f>
        <v>O BEOLAIN</v>
      </c>
      <c r="F70" s="12" t="str">
        <f>VLOOKUP(B70,'[1]Uneven 26'!$A:$I,8,FALSE)</f>
        <v>Rathcoole A.C.</v>
      </c>
      <c r="G70" s="12" t="str">
        <f>VLOOKUP(B70,'[1]Uneven 26'!$A:$I,4,FALSE)</f>
        <v>Under 11</v>
      </c>
      <c r="H70" s="8">
        <f t="shared" si="1"/>
        <v>3</v>
      </c>
    </row>
    <row r="71" spans="1:8" x14ac:dyDescent="0.3">
      <c r="A71" s="51">
        <v>70</v>
      </c>
      <c r="B71" s="39">
        <v>1902</v>
      </c>
      <c r="C71" s="40" t="str">
        <f>VLOOKUP(B71,'[1]Uneven 26'!$A:$I,7,FALSE)</f>
        <v>M</v>
      </c>
      <c r="D71" s="40" t="str">
        <f>VLOOKUP(B71,'[1]Uneven 26'!$A:$I,5,FALSE)</f>
        <v>Alexander</v>
      </c>
      <c r="E71" s="40" t="str">
        <f>VLOOKUP(B71,'[1]Uneven 26'!$A:$I,6,FALSE)</f>
        <v>SARPONG</v>
      </c>
      <c r="F71" s="40" t="str">
        <f>VLOOKUP(B71,'[1]Uneven 26'!$A:$I,8,FALSE)</f>
        <v>Dundrum South Dublin A.C.</v>
      </c>
      <c r="G71" s="40" t="str">
        <f>VLOOKUP(B71,'[1]Uneven 26'!$A:$I,4,FALSE)</f>
        <v>Under 11</v>
      </c>
      <c r="H71" s="50">
        <f t="shared" si="1"/>
        <v>17</v>
      </c>
    </row>
    <row r="72" spans="1:8" x14ac:dyDescent="0.3">
      <c r="A72" s="11">
        <v>71</v>
      </c>
      <c r="B72">
        <v>2317</v>
      </c>
      <c r="C72" s="12" t="str">
        <f>VLOOKUP(B72,'[1]Uneven 26'!$A:$I,7,FALSE)</f>
        <v>M</v>
      </c>
      <c r="D72" s="12" t="str">
        <f>VLOOKUP(B72,'[1]Uneven 26'!$A:$I,5,FALSE)</f>
        <v>Barney</v>
      </c>
      <c r="E72" s="12" t="str">
        <f>VLOOKUP(B72,'[1]Uneven 26'!$A:$I,6,FALSE)</f>
        <v>MCGUINNESS</v>
      </c>
      <c r="F72" s="12" t="str">
        <f>VLOOKUP(B72,'[1]Uneven 26'!$A:$I,8,FALSE)</f>
        <v>Skerries A.C.</v>
      </c>
      <c r="G72" s="12" t="str">
        <f>VLOOKUP(B72,'[1]Uneven 26'!$A:$I,4,FALSE)</f>
        <v>Under 11</v>
      </c>
      <c r="H72" s="8">
        <f t="shared" si="1"/>
        <v>5</v>
      </c>
    </row>
    <row r="73" spans="1:8" x14ac:dyDescent="0.3">
      <c r="A73" s="14">
        <v>72</v>
      </c>
      <c r="B73">
        <v>2070</v>
      </c>
      <c r="C73" s="12" t="str">
        <f>VLOOKUP(B73,'[1]Uneven 26'!$A:$I,7,FALSE)</f>
        <v>M</v>
      </c>
      <c r="D73" s="12" t="str">
        <f>VLOOKUP(B73,'[1]Uneven 26'!$A:$I,5,FALSE)</f>
        <v>Zain</v>
      </c>
      <c r="E73" s="12" t="str">
        <f>VLOOKUP(B73,'[1]Uneven 26'!$A:$I,6,FALSE)</f>
        <v>ABU SAADEH</v>
      </c>
      <c r="F73" s="12" t="str">
        <f>VLOOKUP(B73,'[1]Uneven 26'!$A:$I,8,FALSE)</f>
        <v>Metro/St. Brigids A.C.</v>
      </c>
      <c r="G73" s="12" t="str">
        <f>VLOOKUP(B73,'[1]Uneven 26'!$A:$I,4,FALSE)</f>
        <v>Under 11</v>
      </c>
      <c r="H73" s="8">
        <f t="shared" si="1"/>
        <v>8</v>
      </c>
    </row>
    <row r="74" spans="1:8" x14ac:dyDescent="0.3">
      <c r="A74" s="11">
        <v>73</v>
      </c>
      <c r="B74">
        <v>2369</v>
      </c>
      <c r="C74" s="12" t="str">
        <f>VLOOKUP(B74,'[1]Uneven 26'!$A:$I,7,FALSE)</f>
        <v>M</v>
      </c>
      <c r="D74" s="12" t="str">
        <f>VLOOKUP(B74,'[1]Uneven 26'!$A:$I,5,FALSE)</f>
        <v>Feilim</v>
      </c>
      <c r="E74" s="12" t="str">
        <f>VLOOKUP(B74,'[1]Uneven 26'!$A:$I,6,FALSE)</f>
        <v>MONKS</v>
      </c>
      <c r="F74" s="12" t="str">
        <f>VLOOKUP(B74,'[1]Uneven 26'!$A:$I,8,FALSE)</f>
        <v>Templeogue A.C.</v>
      </c>
      <c r="G74" s="12" t="str">
        <f>VLOOKUP(B74,'[1]Uneven 26'!$A:$I,4,FALSE)</f>
        <v>Under 11</v>
      </c>
      <c r="H74" s="8">
        <f t="shared" si="1"/>
        <v>5</v>
      </c>
    </row>
    <row r="75" spans="1:8" x14ac:dyDescent="0.3">
      <c r="A75" s="14">
        <v>74</v>
      </c>
      <c r="B75">
        <v>1786</v>
      </c>
      <c r="C75" s="12" t="str">
        <f>VLOOKUP(B75,'[1]Uneven 26'!$A:$I,7,FALSE)</f>
        <v>M</v>
      </c>
      <c r="D75" s="12" t="str">
        <f>VLOOKUP(B75,'[1]Uneven 26'!$A:$I,5,FALSE)</f>
        <v>Elliott</v>
      </c>
      <c r="E75" s="12" t="str">
        <f>VLOOKUP(B75,'[1]Uneven 26'!$A:$I,6,FALSE)</f>
        <v>GOUGH</v>
      </c>
      <c r="F75" s="12" t="str">
        <f>VLOOKUP(B75,'[1]Uneven 26'!$A:$I,8,FALSE)</f>
        <v>Donore Harriers A.C.</v>
      </c>
      <c r="G75" s="12" t="str">
        <f>VLOOKUP(B75,'[1]Uneven 26'!$A:$I,4,FALSE)</f>
        <v>Under 11</v>
      </c>
      <c r="H75" s="8">
        <f t="shared" si="1"/>
        <v>7</v>
      </c>
    </row>
    <row r="76" spans="1:8" x14ac:dyDescent="0.3">
      <c r="A76" s="38">
        <v>75</v>
      </c>
      <c r="B76" s="39">
        <v>1890</v>
      </c>
      <c r="C76" s="40" t="str">
        <f>VLOOKUP(B76,'[1]Uneven 26'!$A:$I,7,FALSE)</f>
        <v>M</v>
      </c>
      <c r="D76" s="40" t="str">
        <f>VLOOKUP(B76,'[1]Uneven 26'!$A:$I,5,FALSE)</f>
        <v>Antek</v>
      </c>
      <c r="E76" s="40" t="str">
        <f>VLOOKUP(B76,'[1]Uneven 26'!$A:$I,6,FALSE)</f>
        <v>CENDROWSKI</v>
      </c>
      <c r="F76" s="40" t="str">
        <f>VLOOKUP(B76,'[1]Uneven 26'!$A:$I,8,FALSE)</f>
        <v>Dundrum South Dublin A.C.</v>
      </c>
      <c r="G76" s="40" t="str">
        <f>VLOOKUP(B76,'[1]Uneven 26'!$A:$I,4,FALSE)</f>
        <v>Under 11</v>
      </c>
      <c r="H76" s="50">
        <f t="shared" si="1"/>
        <v>17</v>
      </c>
    </row>
    <row r="77" spans="1:8" x14ac:dyDescent="0.3">
      <c r="A77" s="14">
        <v>76</v>
      </c>
      <c r="B77">
        <v>2142</v>
      </c>
      <c r="C77" s="12" t="str">
        <f>VLOOKUP(B77,'[1]Uneven 26'!$A:$I,7,FALSE)</f>
        <v>M</v>
      </c>
      <c r="D77" s="12" t="str">
        <f>VLOOKUP(B77,'[1]Uneven 26'!$A:$I,5,FALSE)</f>
        <v>Cormac</v>
      </c>
      <c r="E77" s="12" t="str">
        <f>VLOOKUP(B77,'[1]Uneven 26'!$A:$I,6,FALSE)</f>
        <v>LYNCH</v>
      </c>
      <c r="F77" s="12" t="str">
        <f>VLOOKUP(B77,'[1]Uneven 26'!$A:$I,8,FALSE)</f>
        <v>Mid Sutton A.C.</v>
      </c>
      <c r="G77" s="12" t="str">
        <f>VLOOKUP(B77,'[1]Uneven 26'!$A:$I,4,FALSE)</f>
        <v>Under 10</v>
      </c>
      <c r="H77" s="8">
        <f t="shared" si="1"/>
        <v>6</v>
      </c>
    </row>
    <row r="78" spans="1:8" x14ac:dyDescent="0.3">
      <c r="A78" s="11">
        <v>77</v>
      </c>
      <c r="B78">
        <v>1784</v>
      </c>
      <c r="C78" s="12" t="str">
        <f>VLOOKUP(B78,'[1]Uneven 26'!$A:$I,7,FALSE)</f>
        <v>M</v>
      </c>
      <c r="D78" s="12" t="str">
        <f>VLOOKUP(B78,'[1]Uneven 26'!$A:$I,5,FALSE)</f>
        <v>Lughaidh</v>
      </c>
      <c r="E78" s="12" t="str">
        <f>VLOOKUP(B78,'[1]Uneven 26'!$A:$I,6,FALSE)</f>
        <v>WILLIAMS</v>
      </c>
      <c r="F78" s="12" t="str">
        <f>VLOOKUP(B78,'[1]Uneven 26'!$A:$I,8,FALSE)</f>
        <v>Donore Harriers A.C.</v>
      </c>
      <c r="G78" s="12" t="str">
        <f>VLOOKUP(B78,'[1]Uneven 26'!$A:$I,4,FALSE)</f>
        <v>Under 10</v>
      </c>
      <c r="H78" s="8">
        <f t="shared" si="1"/>
        <v>7</v>
      </c>
    </row>
    <row r="79" spans="1:8" x14ac:dyDescent="0.3">
      <c r="A79" s="14">
        <v>78</v>
      </c>
      <c r="B79">
        <v>2195</v>
      </c>
      <c r="C79" s="12" t="str">
        <f>VLOOKUP(B79,'[1]Uneven 26'!$A:$I,7,FALSE)</f>
        <v>M</v>
      </c>
      <c r="D79" s="12" t="str">
        <f>VLOOKUP(B79,'[1]Uneven 26'!$A:$I,5,FALSE)</f>
        <v>Joe</v>
      </c>
      <c r="E79" s="12" t="str">
        <f>VLOOKUP(B79,'[1]Uneven 26'!$A:$I,6,FALSE)</f>
        <v>O'CONNOR</v>
      </c>
      <c r="F79" s="12" t="str">
        <f>VLOOKUP(B79,'[1]Uneven 26'!$A:$I,8,FALSE)</f>
        <v>Raheny Shamrock A.C.</v>
      </c>
      <c r="G79" s="12" t="str">
        <f>VLOOKUP(B79,'[1]Uneven 26'!$A:$I,4,FALSE)</f>
        <v>Under 11</v>
      </c>
      <c r="H79" s="8">
        <f t="shared" si="1"/>
        <v>6</v>
      </c>
    </row>
    <row r="80" spans="1:8" x14ac:dyDescent="0.3">
      <c r="A80" s="11">
        <v>79</v>
      </c>
      <c r="B80">
        <v>2194</v>
      </c>
      <c r="C80" s="12" t="str">
        <f>VLOOKUP(B80,'[1]Uneven 26'!$A:$I,7,FALSE)</f>
        <v>M</v>
      </c>
      <c r="D80" s="12" t="str">
        <f>VLOOKUP(B80,'[1]Uneven 26'!$A:$I,5,FALSE)</f>
        <v>Jonah</v>
      </c>
      <c r="E80" s="12" t="str">
        <f>VLOOKUP(B80,'[1]Uneven 26'!$A:$I,6,FALSE)</f>
        <v>BURKE</v>
      </c>
      <c r="F80" s="12" t="str">
        <f>VLOOKUP(B80,'[1]Uneven 26'!$A:$I,8,FALSE)</f>
        <v>Raheny Shamrock A.C.</v>
      </c>
      <c r="G80" s="12" t="str">
        <f>VLOOKUP(B80,'[1]Uneven 26'!$A:$I,4,FALSE)</f>
        <v>Under 11</v>
      </c>
      <c r="H80" s="8">
        <f t="shared" si="1"/>
        <v>6</v>
      </c>
    </row>
    <row r="81" spans="1:8" x14ac:dyDescent="0.3">
      <c r="A81" s="14">
        <v>80</v>
      </c>
      <c r="B81">
        <v>2285</v>
      </c>
      <c r="C81" s="12" t="str">
        <f>VLOOKUP(B81,'[1]Uneven 26'!$A:$I,7,FALSE)</f>
        <v>M</v>
      </c>
      <c r="D81" s="12" t="str">
        <f>VLOOKUP(B81,'[1]Uneven 26'!$A:$I,5,FALSE)</f>
        <v>Ezra</v>
      </c>
      <c r="E81" s="12" t="str">
        <f>VLOOKUP(B81,'[1]Uneven 26'!$A:$I,6,FALSE)</f>
        <v>O'DOWD</v>
      </c>
      <c r="F81" s="12" t="str">
        <f>VLOOKUP(B81,'[1]Uneven 26'!$A:$I,8,FALSE)</f>
        <v>Rathfarnham W.S.A.F. A.C.</v>
      </c>
      <c r="G81" s="12" t="str">
        <f>VLOOKUP(B81,'[1]Uneven 26'!$A:$I,4,FALSE)</f>
        <v>Under 10</v>
      </c>
      <c r="H81" s="8">
        <f t="shared" si="1"/>
        <v>8</v>
      </c>
    </row>
    <row r="82" spans="1:8" x14ac:dyDescent="0.3">
      <c r="A82" s="11">
        <v>81</v>
      </c>
      <c r="B82">
        <v>1785</v>
      </c>
      <c r="C82" s="12" t="str">
        <f>VLOOKUP(B82,'[1]Uneven 26'!$A:$I,7,FALSE)</f>
        <v>M</v>
      </c>
      <c r="D82" s="12" t="str">
        <f>VLOOKUP(B82,'[1]Uneven 26'!$A:$I,5,FALSE)</f>
        <v>Manus</v>
      </c>
      <c r="E82" s="12" t="str">
        <f>VLOOKUP(B82,'[1]Uneven 26'!$A:$I,6,FALSE)</f>
        <v>DOHERTY</v>
      </c>
      <c r="F82" s="12" t="str">
        <f>VLOOKUP(B82,'[1]Uneven 26'!$A:$I,8,FALSE)</f>
        <v>Donore Harriers A.C.</v>
      </c>
      <c r="G82" s="12" t="str">
        <f>VLOOKUP(B82,'[1]Uneven 26'!$A:$I,4,FALSE)</f>
        <v>Under 11</v>
      </c>
      <c r="H82" s="8">
        <f t="shared" si="1"/>
        <v>7</v>
      </c>
    </row>
    <row r="83" spans="1:8" x14ac:dyDescent="0.3">
      <c r="A83" s="14">
        <v>82</v>
      </c>
      <c r="B83">
        <v>2192</v>
      </c>
      <c r="C83" s="12" t="str">
        <f>VLOOKUP(B83,'[1]Uneven 26'!$A:$I,7,FALSE)</f>
        <v>M</v>
      </c>
      <c r="D83" s="12" t="str">
        <f>VLOOKUP(B83,'[1]Uneven 26'!$A:$I,5,FALSE)</f>
        <v>Ezra</v>
      </c>
      <c r="E83" s="12" t="str">
        <f>VLOOKUP(B83,'[1]Uneven 26'!$A:$I,6,FALSE)</f>
        <v>JOHNSON</v>
      </c>
      <c r="F83" s="12" t="str">
        <f>VLOOKUP(B83,'[1]Uneven 26'!$A:$I,8,FALSE)</f>
        <v>Raheny Shamrock A.C.</v>
      </c>
      <c r="G83" s="12" t="str">
        <f>VLOOKUP(B83,'[1]Uneven 26'!$A:$I,4,FALSE)</f>
        <v>Under 10</v>
      </c>
      <c r="H83" s="8">
        <f t="shared" si="1"/>
        <v>6</v>
      </c>
    </row>
    <row r="84" spans="1:8" x14ac:dyDescent="0.3">
      <c r="A84" s="51">
        <v>83</v>
      </c>
      <c r="B84" s="39">
        <v>1886</v>
      </c>
      <c r="C84" s="40" t="str">
        <f>VLOOKUP(B84,'[1]Uneven 26'!$A:$I,7,FALSE)</f>
        <v>M</v>
      </c>
      <c r="D84" s="40" t="str">
        <f>VLOOKUP(B84,'[1]Uneven 26'!$A:$I,5,FALSE)</f>
        <v>James</v>
      </c>
      <c r="E84" s="40" t="str">
        <f>VLOOKUP(B84,'[1]Uneven 26'!$A:$I,6,FALSE)</f>
        <v>ENGLISH</v>
      </c>
      <c r="F84" s="40" t="str">
        <f>VLOOKUP(B84,'[1]Uneven 26'!$A:$I,8,FALSE)</f>
        <v>Dundrum South Dublin A.C.</v>
      </c>
      <c r="G84" s="40" t="str">
        <f>VLOOKUP(B84,'[1]Uneven 26'!$A:$I,4,FALSE)</f>
        <v>Under 10</v>
      </c>
      <c r="H84" s="50">
        <f t="shared" si="1"/>
        <v>17</v>
      </c>
    </row>
    <row r="85" spans="1:8" x14ac:dyDescent="0.3">
      <c r="A85" s="11">
        <v>84</v>
      </c>
      <c r="B85">
        <v>1973</v>
      </c>
      <c r="C85" s="12" t="str">
        <f>VLOOKUP(B85,'[1]Uneven 26'!$A:$I,7,FALSE)</f>
        <v>M</v>
      </c>
      <c r="D85" s="12" t="str">
        <f>VLOOKUP(B85,'[1]Uneven 26'!$A:$I,5,FALSE)</f>
        <v>Sam</v>
      </c>
      <c r="E85" s="12" t="str">
        <f>VLOOKUP(B85,'[1]Uneven 26'!$A:$I,6,FALSE)</f>
        <v>CLIFFORD</v>
      </c>
      <c r="F85" s="12" t="str">
        <f>VLOOKUP(B85,'[1]Uneven 26'!$A:$I,8,FALSE)</f>
        <v>Lucan Harriers A.C.</v>
      </c>
      <c r="G85" s="12" t="str">
        <f>VLOOKUP(B85,'[1]Uneven 26'!$A:$I,4,FALSE)</f>
        <v>Under 10</v>
      </c>
      <c r="H85" s="8">
        <f t="shared" si="1"/>
        <v>6</v>
      </c>
    </row>
    <row r="86" spans="1:8" x14ac:dyDescent="0.3">
      <c r="A86" s="14">
        <v>85</v>
      </c>
      <c r="B86">
        <v>1980</v>
      </c>
      <c r="C86" s="12" t="str">
        <f>VLOOKUP(B86,'[1]Uneven 26'!$A:$I,7,FALSE)</f>
        <v>M</v>
      </c>
      <c r="D86" s="12" t="str">
        <f>VLOOKUP(B86,'[1]Uneven 26'!$A:$I,5,FALSE)</f>
        <v>Conan</v>
      </c>
      <c r="E86" s="12" t="str">
        <f>VLOOKUP(B86,'[1]Uneven 26'!$A:$I,6,FALSE)</f>
        <v>YEOMAN</v>
      </c>
      <c r="F86" s="12" t="str">
        <f>VLOOKUP(B86,'[1]Uneven 26'!$A:$I,8,FALSE)</f>
        <v>Lucan Harriers A.C.</v>
      </c>
      <c r="G86" s="12" t="str">
        <f>VLOOKUP(B86,'[1]Uneven 26'!$A:$I,4,FALSE)</f>
        <v>Under 11</v>
      </c>
      <c r="H86" s="8">
        <f t="shared" si="1"/>
        <v>6</v>
      </c>
    </row>
    <row r="87" spans="1:8" x14ac:dyDescent="0.3">
      <c r="A87" s="14">
        <v>86</v>
      </c>
      <c r="B87">
        <v>2238</v>
      </c>
      <c r="C87" s="12" t="str">
        <f>VLOOKUP(B87,'[1]Uneven 26'!$A:$I,7,FALSE)</f>
        <v>M</v>
      </c>
      <c r="D87" s="12" t="str">
        <f>VLOOKUP(B87,'[1]Uneven 26'!$A:$I,5,FALSE)</f>
        <v>Dhruv</v>
      </c>
      <c r="E87" s="12" t="str">
        <f>VLOOKUP(B87,'[1]Uneven 26'!$A:$I,6,FALSE)</f>
        <v>KATTLA</v>
      </c>
      <c r="F87" s="12" t="str">
        <f>VLOOKUP(B87,'[1]Uneven 26'!$A:$I,8,FALSE)</f>
        <v>Rathcoole A.C.</v>
      </c>
      <c r="G87" s="12" t="str">
        <f>VLOOKUP(B87,'[1]Uneven 26'!$A:$I,4,FALSE)</f>
        <v>Under 11</v>
      </c>
      <c r="H87" s="8">
        <f t="shared" si="1"/>
        <v>3</v>
      </c>
    </row>
    <row r="88" spans="1:8" x14ac:dyDescent="0.3">
      <c r="A88" s="11">
        <v>87</v>
      </c>
      <c r="B88">
        <v>1783</v>
      </c>
      <c r="C88" s="12" t="str">
        <f>VLOOKUP(B88,'[1]Uneven 26'!$A:$I,7,FALSE)</f>
        <v>M</v>
      </c>
      <c r="D88" s="12" t="str">
        <f>VLOOKUP(B88,'[1]Uneven 26'!$A:$I,5,FALSE)</f>
        <v>Harvey</v>
      </c>
      <c r="E88" s="12" t="str">
        <f>VLOOKUP(B88,'[1]Uneven 26'!$A:$I,6,FALSE)</f>
        <v>SWAINE</v>
      </c>
      <c r="F88" s="12" t="str">
        <f>VLOOKUP(B88,'[1]Uneven 26'!$A:$I,8,FALSE)</f>
        <v>Donore Harriers A.C.</v>
      </c>
      <c r="G88" s="12" t="str">
        <f>VLOOKUP(B88,'[1]Uneven 26'!$A:$I,4,FALSE)</f>
        <v>Under 10</v>
      </c>
      <c r="H88" s="8">
        <f t="shared" si="1"/>
        <v>7</v>
      </c>
    </row>
    <row r="89" spans="1:8" x14ac:dyDescent="0.3">
      <c r="A89" s="14">
        <v>88</v>
      </c>
      <c r="B89">
        <v>2140</v>
      </c>
      <c r="C89" s="12" t="str">
        <f>VLOOKUP(B89,'[1]Uneven 26'!$A:$I,7,FALSE)</f>
        <v>M</v>
      </c>
      <c r="D89" s="12" t="str">
        <f>VLOOKUP(B89,'[1]Uneven 26'!$A:$I,5,FALSE)</f>
        <v>Hugo</v>
      </c>
      <c r="E89" s="12" t="str">
        <f>VLOOKUP(B89,'[1]Uneven 26'!$A:$I,6,FALSE)</f>
        <v>DOYLE</v>
      </c>
      <c r="F89" s="12" t="str">
        <f>VLOOKUP(B89,'[1]Uneven 26'!$A:$I,8,FALSE)</f>
        <v>Mid Sutton A.C.</v>
      </c>
      <c r="G89" s="12" t="str">
        <f>VLOOKUP(B89,'[1]Uneven 26'!$A:$I,4,FALSE)</f>
        <v>Under 10</v>
      </c>
      <c r="H89" s="8">
        <f t="shared" si="1"/>
        <v>6</v>
      </c>
    </row>
    <row r="90" spans="1:8" x14ac:dyDescent="0.3">
      <c r="A90" s="14">
        <v>89</v>
      </c>
      <c r="B90">
        <v>1782</v>
      </c>
      <c r="C90" s="12" t="str">
        <f>VLOOKUP(B90,'[1]Uneven 26'!$A:$I,7,FALSE)</f>
        <v>M</v>
      </c>
      <c r="D90" s="12" t="str">
        <f>VLOOKUP(B90,'[1]Uneven 26'!$A:$I,5,FALSE)</f>
        <v>Alex</v>
      </c>
      <c r="E90" s="12" t="str">
        <f>VLOOKUP(B90,'[1]Uneven 26'!$A:$I,6,FALSE)</f>
        <v>HUNTER NOLAN</v>
      </c>
      <c r="F90" s="12" t="str">
        <f>VLOOKUP(B90,'[1]Uneven 26'!$A:$I,8,FALSE)</f>
        <v>Donore Harriers A.C.</v>
      </c>
      <c r="G90" s="12" t="str">
        <f>VLOOKUP(B90,'[1]Uneven 26'!$A:$I,4,FALSE)</f>
        <v>Under 10</v>
      </c>
      <c r="H90" s="8">
        <f t="shared" si="1"/>
        <v>7</v>
      </c>
    </row>
    <row r="91" spans="1:8" x14ac:dyDescent="0.3">
      <c r="A91" s="11">
        <v>90</v>
      </c>
      <c r="B91">
        <v>2237</v>
      </c>
      <c r="C91" s="12" t="str">
        <f>VLOOKUP(B91,'[1]Uneven 26'!$A:$I,7,FALSE)</f>
        <v>M</v>
      </c>
      <c r="D91" s="12" t="str">
        <f>VLOOKUP(B91,'[1]Uneven 26'!$A:$I,5,FALSE)</f>
        <v>Anthony</v>
      </c>
      <c r="E91" s="12" t="str">
        <f>VLOOKUP(B91,'[1]Uneven 26'!$A:$I,6,FALSE)</f>
        <v>ZHU</v>
      </c>
      <c r="F91" s="12" t="str">
        <f>VLOOKUP(B91,'[1]Uneven 26'!$A:$I,8,FALSE)</f>
        <v>Rathcoole A.C.</v>
      </c>
      <c r="G91" s="12" t="str">
        <f>VLOOKUP(B91,'[1]Uneven 26'!$A:$I,4,FALSE)</f>
        <v>Under 10</v>
      </c>
      <c r="H91" s="8">
        <f t="shared" si="1"/>
        <v>3</v>
      </c>
    </row>
    <row r="92" spans="1:8" x14ac:dyDescent="0.3">
      <c r="A92" s="14">
        <v>91</v>
      </c>
      <c r="B92">
        <v>242</v>
      </c>
      <c r="C92" s="12" t="str">
        <f>VLOOKUP(B92,'[1]Uneven 26'!$A:$I,7,FALSE)</f>
        <v>M</v>
      </c>
      <c r="D92" s="12" t="str">
        <f>VLOOKUP(B92,'[1]Uneven 26'!$A:$I,5,FALSE)</f>
        <v>Liam</v>
      </c>
      <c r="E92" s="12" t="str">
        <f>VLOOKUP(B92,'[1]Uneven 26'!$A:$I,6,FALSE)</f>
        <v>HAWLEY</v>
      </c>
      <c r="F92" s="12" t="str">
        <f>VLOOKUP(B92,'[1]Uneven 26'!$A:$I,8,FALSE)</f>
        <v>Clonliffe Harriers A.C.</v>
      </c>
      <c r="G92" s="12" t="str">
        <f>VLOOKUP(B92,'[1]Uneven 26'!$A:$I,4,FALSE)</f>
        <v>Under 11</v>
      </c>
      <c r="H92" s="8">
        <f t="shared" si="1"/>
        <v>4</v>
      </c>
    </row>
    <row r="93" spans="1:8" x14ac:dyDescent="0.3">
      <c r="A93" s="14">
        <v>92</v>
      </c>
      <c r="B93">
        <v>2283</v>
      </c>
      <c r="C93" s="12" t="str">
        <f>VLOOKUP(B93,'[1]Uneven 26'!$A:$I,7,FALSE)</f>
        <v>M</v>
      </c>
      <c r="D93" s="12" t="str">
        <f>VLOOKUP(B93,'[1]Uneven 26'!$A:$I,5,FALSE)</f>
        <v>Danny</v>
      </c>
      <c r="E93" s="12" t="str">
        <f>VLOOKUP(B93,'[1]Uneven 26'!$A:$I,6,FALSE)</f>
        <v>GRAINGER</v>
      </c>
      <c r="F93" s="12" t="str">
        <f>VLOOKUP(B93,'[1]Uneven 26'!$A:$I,8,FALSE)</f>
        <v>Rathfarnham W.S.A.F. A.C.</v>
      </c>
      <c r="G93" s="12" t="str">
        <f>VLOOKUP(B93,'[1]Uneven 26'!$A:$I,4,FALSE)</f>
        <v>Under 10</v>
      </c>
      <c r="H93" s="8">
        <f t="shared" si="1"/>
        <v>8</v>
      </c>
    </row>
    <row r="94" spans="1:8" x14ac:dyDescent="0.3">
      <c r="A94" s="11">
        <v>93</v>
      </c>
      <c r="B94">
        <v>65</v>
      </c>
      <c r="C94" s="12" t="str">
        <f>VLOOKUP(B94,'[1]Uneven 26'!$A:$I,7,FALSE)</f>
        <v>M</v>
      </c>
      <c r="D94" s="12" t="str">
        <f>VLOOKUP(B94,'[1]Uneven 26'!$A:$I,5,FALSE)</f>
        <v>Nico</v>
      </c>
      <c r="E94" s="12" t="str">
        <f>VLOOKUP(B94,'[1]Uneven 26'!$A:$I,6,FALSE)</f>
        <v>FRAME</v>
      </c>
      <c r="F94" s="12" t="str">
        <f>VLOOKUP(B94,'[1]Uneven 26'!$A:$I,8,FALSE)</f>
        <v>Blackrock (Dublin) A.C.</v>
      </c>
      <c r="G94" s="12" t="str">
        <f>VLOOKUP(B94,'[1]Uneven 26'!$A:$I,4,FALSE)</f>
        <v>Under 11</v>
      </c>
      <c r="H94" s="8">
        <f t="shared" si="1"/>
        <v>7</v>
      </c>
    </row>
    <row r="95" spans="1:8" x14ac:dyDescent="0.3">
      <c r="A95" s="14">
        <v>94</v>
      </c>
      <c r="B95">
        <v>2287</v>
      </c>
      <c r="C95" s="12" t="str">
        <f>VLOOKUP(B95,'[1]Uneven 26'!$A:$I,7,FALSE)</f>
        <v>M</v>
      </c>
      <c r="D95" s="12" t="str">
        <f>VLOOKUP(B95,'[1]Uneven 26'!$A:$I,5,FALSE)</f>
        <v>Cormac</v>
      </c>
      <c r="E95" s="12" t="str">
        <f>VLOOKUP(B95,'[1]Uneven 26'!$A:$I,6,FALSE)</f>
        <v>GRAY</v>
      </c>
      <c r="F95" s="12" t="str">
        <f>VLOOKUP(B95,'[1]Uneven 26'!$A:$I,8,FALSE)</f>
        <v>Rathfarnham W.S.A.F. A.C.</v>
      </c>
      <c r="G95" s="12" t="str">
        <f>VLOOKUP(B95,'[1]Uneven 26'!$A:$I,4,FALSE)</f>
        <v>Under 11</v>
      </c>
      <c r="H95" s="8">
        <f t="shared" si="1"/>
        <v>8</v>
      </c>
    </row>
    <row r="96" spans="1:8" x14ac:dyDescent="0.3">
      <c r="A96" s="51">
        <v>95</v>
      </c>
      <c r="B96" s="39">
        <v>1898</v>
      </c>
      <c r="C96" s="40" t="str">
        <f>VLOOKUP(B96,'[1]Uneven 26'!$A:$I,7,FALSE)</f>
        <v>M</v>
      </c>
      <c r="D96" s="40" t="str">
        <f>VLOOKUP(B96,'[1]Uneven 26'!$A:$I,5,FALSE)</f>
        <v>Oisin</v>
      </c>
      <c r="E96" s="40" t="str">
        <f>VLOOKUP(B96,'[1]Uneven 26'!$A:$I,6,FALSE)</f>
        <v>HOWARD</v>
      </c>
      <c r="F96" s="40" t="str">
        <f>VLOOKUP(B96,'[1]Uneven 26'!$A:$I,8,FALSE)</f>
        <v>Dundrum South Dublin A.C.</v>
      </c>
      <c r="G96" s="40" t="str">
        <f>VLOOKUP(B96,'[1]Uneven 26'!$A:$I,4,FALSE)</f>
        <v>Under 11</v>
      </c>
      <c r="H96" s="50">
        <f t="shared" si="1"/>
        <v>17</v>
      </c>
    </row>
    <row r="97" spans="1:8" x14ac:dyDescent="0.3">
      <c r="A97" s="11">
        <v>96</v>
      </c>
      <c r="B97">
        <v>2290</v>
      </c>
      <c r="C97" s="12" t="str">
        <f>VLOOKUP(B97,'[1]Uneven 26'!$A:$I,7,FALSE)</f>
        <v>M</v>
      </c>
      <c r="D97" s="12" t="str">
        <f>VLOOKUP(B97,'[1]Uneven 26'!$A:$I,5,FALSE)</f>
        <v>Harry</v>
      </c>
      <c r="E97" s="12" t="str">
        <f>VLOOKUP(B97,'[1]Uneven 26'!$A:$I,6,FALSE)</f>
        <v>O'CONNOR</v>
      </c>
      <c r="F97" s="12" t="str">
        <f>VLOOKUP(B97,'[1]Uneven 26'!$A:$I,8,FALSE)</f>
        <v>Rathfarnham W.S.A.F. A.C.</v>
      </c>
      <c r="G97" s="12" t="str">
        <f>VLOOKUP(B97,'[1]Uneven 26'!$A:$I,4,FALSE)</f>
        <v>Under 11</v>
      </c>
      <c r="H97" s="8">
        <f t="shared" si="1"/>
        <v>8</v>
      </c>
    </row>
    <row r="98" spans="1:8" x14ac:dyDescent="0.3">
      <c r="A98" s="14">
        <v>97</v>
      </c>
      <c r="B98">
        <v>2286</v>
      </c>
      <c r="C98" s="12" t="str">
        <f>VLOOKUP(B98,'[1]Uneven 26'!$A:$I,7,FALSE)</f>
        <v>M</v>
      </c>
      <c r="D98" s="12" t="str">
        <f>VLOOKUP(B98,'[1]Uneven 26'!$A:$I,5,FALSE)</f>
        <v>Louis</v>
      </c>
      <c r="E98" s="12" t="str">
        <f>VLOOKUP(B98,'[1]Uneven 26'!$A:$I,6,FALSE)</f>
        <v>DELBARRY</v>
      </c>
      <c r="F98" s="12" t="str">
        <f>VLOOKUP(B98,'[1]Uneven 26'!$A:$I,8,FALSE)</f>
        <v>Rathfarnham W.S.A.F. A.C.</v>
      </c>
      <c r="G98" s="12" t="str">
        <f>VLOOKUP(B98,'[1]Uneven 26'!$A:$I,4,FALSE)</f>
        <v>Under 11</v>
      </c>
      <c r="H98" s="8">
        <f t="shared" si="1"/>
        <v>8</v>
      </c>
    </row>
    <row r="99" spans="1:8" x14ac:dyDescent="0.3">
      <c r="A99" s="14">
        <v>98</v>
      </c>
      <c r="B99">
        <v>2143</v>
      </c>
      <c r="C99" s="12" t="str">
        <f>VLOOKUP(B99,'[1]Uneven 26'!$A:$I,7,FALSE)</f>
        <v>M</v>
      </c>
      <c r="D99" s="12" t="str">
        <f>VLOOKUP(B99,'[1]Uneven 26'!$A:$I,5,FALSE)</f>
        <v>Cal</v>
      </c>
      <c r="E99" s="12" t="str">
        <f>VLOOKUP(B99,'[1]Uneven 26'!$A:$I,6,FALSE)</f>
        <v>MURTAGH</v>
      </c>
      <c r="F99" s="12" t="str">
        <f>VLOOKUP(B99,'[1]Uneven 26'!$A:$I,8,FALSE)</f>
        <v>Mid Sutton A.C.</v>
      </c>
      <c r="G99" s="12" t="str">
        <f>VLOOKUP(B99,'[1]Uneven 26'!$A:$I,4,FALSE)</f>
        <v>Under 10</v>
      </c>
      <c r="H99" s="8">
        <f t="shared" si="1"/>
        <v>6</v>
      </c>
    </row>
    <row r="100" spans="1:8" x14ac:dyDescent="0.3">
      <c r="A100" s="11">
        <v>99</v>
      </c>
      <c r="B100">
        <v>2289</v>
      </c>
      <c r="C100" s="12" t="str">
        <f>VLOOKUP(B100,'[1]Uneven 26'!$A:$I,7,FALSE)</f>
        <v>M</v>
      </c>
      <c r="D100" s="12" t="str">
        <f>VLOOKUP(B100,'[1]Uneven 26'!$A:$I,5,FALSE)</f>
        <v>Billy</v>
      </c>
      <c r="E100" s="12" t="str">
        <f>VLOOKUP(B100,'[1]Uneven 26'!$A:$I,6,FALSE)</f>
        <v>O’NEILL</v>
      </c>
      <c r="F100" s="12" t="str">
        <f>VLOOKUP(B100,'[1]Uneven 26'!$A:$I,8,FALSE)</f>
        <v>Rathfarnham W.S.A.F. A.C.</v>
      </c>
      <c r="G100" s="12" t="str">
        <f>VLOOKUP(B100,'[1]Uneven 26'!$A:$I,4,FALSE)</f>
        <v>Under 11</v>
      </c>
      <c r="H100" s="8">
        <f t="shared" si="1"/>
        <v>8</v>
      </c>
    </row>
    <row r="101" spans="1:8" x14ac:dyDescent="0.3">
      <c r="A101" s="14">
        <v>100</v>
      </c>
      <c r="B101">
        <v>2144</v>
      </c>
      <c r="C101" s="12" t="str">
        <f>VLOOKUP(B101,'[1]Uneven 26'!$A:$I,7,FALSE)</f>
        <v>M</v>
      </c>
      <c r="D101" s="12" t="str">
        <f>VLOOKUP(B101,'[1]Uneven 26'!$A:$I,5,FALSE)</f>
        <v>Eoghan</v>
      </c>
      <c r="E101" s="12" t="str">
        <f>VLOOKUP(B101,'[1]Uneven 26'!$A:$I,6,FALSE)</f>
        <v>QUILL</v>
      </c>
      <c r="F101" s="12" t="str">
        <f>VLOOKUP(B101,'[1]Uneven 26'!$A:$I,8,FALSE)</f>
        <v>Mid Sutton A.C.</v>
      </c>
      <c r="G101" s="12" t="str">
        <f>VLOOKUP(B101,'[1]Uneven 26'!$A:$I,4,FALSE)</f>
        <v>Under 10</v>
      </c>
      <c r="H101" s="8">
        <f t="shared" si="1"/>
        <v>6</v>
      </c>
    </row>
  </sheetData>
  <autoFilter ref="A1:K101"/>
  <conditionalFormatting sqref="B2:B101">
    <cfRule type="duplicateValues" dxfId="16" priority="6"/>
    <cfRule type="duplicateValues" dxfId="15" priority="7"/>
    <cfRule type="duplicateValues" dxfId="14" priority="8"/>
    <cfRule type="duplicateValues" dxfId="13" priority="9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zoomScale="80" zoomScaleNormal="80" workbookViewId="0">
      <selection activeCell="J2" sqref="J2"/>
    </sheetView>
  </sheetViews>
  <sheetFormatPr defaultColWidth="11" defaultRowHeight="15.6" x14ac:dyDescent="0.3"/>
  <cols>
    <col min="1" max="1" width="7.796875" style="1" customWidth="1"/>
    <col min="2" max="2" width="9.765625E-2" style="1" customWidth="1"/>
    <col min="3" max="3" width="9.5" style="1" hidden="1" customWidth="1"/>
    <col min="4" max="4" width="14.19921875" style="1" customWidth="1"/>
    <col min="5" max="5" width="16.296875" style="1" customWidth="1"/>
    <col min="6" max="6" width="19.5" style="1" bestFit="1" customWidth="1"/>
    <col min="7" max="7" width="16.296875" style="1" customWidth="1"/>
    <col min="8" max="8" width="11" hidden="1" customWidth="1"/>
    <col min="10" max="10" width="24.5" bestFit="1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6" t="s">
        <v>5</v>
      </c>
      <c r="H1" s="7" t="s">
        <v>8</v>
      </c>
      <c r="J1" s="23" t="s">
        <v>9</v>
      </c>
      <c r="K1" s="23" t="s">
        <v>10</v>
      </c>
      <c r="L1" s="22" t="s">
        <v>15</v>
      </c>
    </row>
    <row r="2" spans="1:12" x14ac:dyDescent="0.3">
      <c r="A2" s="34">
        <v>1</v>
      </c>
      <c r="B2" s="35">
        <v>1853</v>
      </c>
      <c r="C2" s="36" t="str">
        <f>VLOOKUP(B2,'[1]Uneven 26'!$A:$I,7,FALSE)</f>
        <v>F</v>
      </c>
      <c r="D2" s="40" t="str">
        <f>VLOOKUP(B2,'[1]Uneven 26'!$A:$I,5,FALSE)</f>
        <v>Sophia</v>
      </c>
      <c r="E2" s="40" t="str">
        <f>VLOOKUP(B2,'[1]Uneven 26'!$A:$I,6,FALSE)</f>
        <v>STANLEY</v>
      </c>
      <c r="F2" s="36" t="str">
        <f>VLOOKUP(B2,'[1]Uneven 26'!$A:$I,8,FALSE)</f>
        <v>Dundrum South Dublin A.C.</v>
      </c>
      <c r="G2" s="36" t="str">
        <f>VLOOKUP(B2,'[1]Uneven 26'!$A:$I,4,FALSE)</f>
        <v>Under 13</v>
      </c>
      <c r="H2" s="45">
        <f>COUNTIF(F:F, F2)</f>
        <v>9</v>
      </c>
      <c r="J2" s="61" t="str" cm="1">
        <f t="array" ref="J2:J16">_xlfn.UNIQUE(F2:F79)</f>
        <v>Dundrum South Dublin A.C.</v>
      </c>
      <c r="K2" s="47" cm="1">
        <f t="array" ref="K2">IF(COUNTIF($F$2:$F$79, J2) &gt;= 4, SUM(SMALL(IF($F$2:$F$79=J2, $A$2:$A$79), {1,2,3,4})), "No Team")</f>
        <v>60</v>
      </c>
      <c r="L2" s="46" t="s">
        <v>13</v>
      </c>
    </row>
    <row r="3" spans="1:12" x14ac:dyDescent="0.3">
      <c r="A3" s="37">
        <v>2</v>
      </c>
      <c r="B3" s="35">
        <v>2357</v>
      </c>
      <c r="C3" s="36" t="str">
        <f>VLOOKUP(B3,'[1]Uneven 26'!$A:$I,7,FALSE)</f>
        <v>F</v>
      </c>
      <c r="D3" s="36" t="str">
        <f>VLOOKUP(B3,'[1]Uneven 26'!$A:$I,5,FALSE)</f>
        <v>Anna</v>
      </c>
      <c r="E3" s="36" t="str">
        <f>VLOOKUP(B3,'[1]Uneven 26'!$A:$I,6,FALSE)</f>
        <v>REDMOND</v>
      </c>
      <c r="F3" s="36" t="str">
        <f>VLOOKUP(B3,'[1]Uneven 26'!$A:$I,8,FALSE)</f>
        <v>Templeogue A.C.</v>
      </c>
      <c r="G3" s="36" t="str">
        <f>VLOOKUP(B3,'[1]Uneven 26'!$A:$I,4,FALSE)</f>
        <v>Under 13</v>
      </c>
      <c r="H3" s="8">
        <f t="shared" ref="H3:H66" si="0">COUNTIF(F:F, F3)</f>
        <v>8</v>
      </c>
      <c r="J3" s="46" t="str">
        <v>Templeogue A.C.</v>
      </c>
      <c r="K3" s="47" cm="1">
        <f t="array" ref="K3">IF(COUNTIF($F$2:$F$79, J3) &gt;= 4, SUM(SMALL(IF($F$2:$F$79=J3, $A$2:$A$79), {1,2,3,4})), "No Team")</f>
        <v>35</v>
      </c>
      <c r="L3" s="46" t="s">
        <v>11</v>
      </c>
    </row>
    <row r="4" spans="1:12" x14ac:dyDescent="0.3">
      <c r="A4" s="34">
        <v>3</v>
      </c>
      <c r="B4" s="35">
        <v>2122</v>
      </c>
      <c r="C4" s="36" t="str">
        <f>VLOOKUP(B4,'[1]Uneven 26'!$A:$I,7,FALSE)</f>
        <v>F</v>
      </c>
      <c r="D4" s="36" t="str">
        <f>VLOOKUP(B4,'[1]Uneven 26'!$A:$I,5,FALSE)</f>
        <v>Aria</v>
      </c>
      <c r="E4" s="36" t="str">
        <f>VLOOKUP(B4,'[1]Uneven 26'!$A:$I,6,FALSE)</f>
        <v>COSTELLO</v>
      </c>
      <c r="F4" s="36" t="str">
        <f>VLOOKUP(B4,'[1]Uneven 26'!$A:$I,8,FALSE)</f>
        <v>Mid Sutton A.C.</v>
      </c>
      <c r="G4" s="36" t="str">
        <f>VLOOKUP(B4,'[1]Uneven 26'!$A:$I,4,FALSE)</f>
        <v>Under 13</v>
      </c>
      <c r="H4" s="8">
        <f t="shared" si="0"/>
        <v>5</v>
      </c>
      <c r="J4" s="22" t="str">
        <v>Mid Sutton A.C.</v>
      </c>
      <c r="K4" s="24" cm="1">
        <f t="array" ref="K4">IF(COUNTIF($F$2:$F$79, J4) &gt;= 4, SUM(SMALL(IF($F$2:$F$79=J4, $A$2:$A$79), {1,2,3,4})), "No Team")</f>
        <v>201</v>
      </c>
      <c r="L4" s="22"/>
    </row>
    <row r="5" spans="1:12" x14ac:dyDescent="0.3">
      <c r="A5" s="37">
        <v>4</v>
      </c>
      <c r="B5" s="35">
        <v>111</v>
      </c>
      <c r="C5" s="36" t="str">
        <f>VLOOKUP(B5,'[1]Uneven 26'!$A:$I,7,FALSE)</f>
        <v>F</v>
      </c>
      <c r="D5" s="36" t="str">
        <f>VLOOKUP(B5,'[1]Uneven 26'!$A:$I,5,FALSE)</f>
        <v>Lucy</v>
      </c>
      <c r="E5" s="36" t="str">
        <f>VLOOKUP(B5,'[1]Uneven 26'!$A:$I,6,FALSE)</f>
        <v>WALSH</v>
      </c>
      <c r="F5" s="36" t="str">
        <f>VLOOKUP(B5,'[1]Uneven 26'!$A:$I,8,FALSE)</f>
        <v>Cabinteely A.C.</v>
      </c>
      <c r="G5" s="36" t="str">
        <f>VLOOKUP(B5,'[1]Uneven 26'!$A:$I,4,FALSE)</f>
        <v>Under 13</v>
      </c>
      <c r="H5" s="8">
        <f t="shared" si="0"/>
        <v>2</v>
      </c>
      <c r="J5" s="22" t="str">
        <v>Cabinteely A.C.</v>
      </c>
      <c r="K5" s="24" t="str" cm="1">
        <f t="array" ref="K5">IF(COUNTIF($F$2:$F$79, J5) &gt;= 4, SUM(SMALL(IF($F$2:$F$79=J5, $A$2:$A$79), {1,2,3,4})), "No Team")</f>
        <v>No Team</v>
      </c>
      <c r="L5" s="22"/>
    </row>
    <row r="6" spans="1:12" x14ac:dyDescent="0.3">
      <c r="A6" s="34">
        <v>5</v>
      </c>
      <c r="B6" s="35">
        <v>1724</v>
      </c>
      <c r="C6" s="36" t="str">
        <f>VLOOKUP(B6,'[1]Uneven 26'!$A:$I,7,FALSE)</f>
        <v>F</v>
      </c>
      <c r="D6" s="36" t="str">
        <f>VLOOKUP(B6,'[1]Uneven 26'!$A:$I,5,FALSE)</f>
        <v>Rosie</v>
      </c>
      <c r="E6" s="36" t="str">
        <f>VLOOKUP(B6,'[1]Uneven 26'!$A:$I,6,FALSE)</f>
        <v>WOODS</v>
      </c>
      <c r="F6" s="36" t="str">
        <f>VLOOKUP(B6,'[1]Uneven 26'!$A:$I,8,FALSE)</f>
        <v>Crusaders A.C.</v>
      </c>
      <c r="G6" s="36" t="str">
        <f>VLOOKUP(B6,'[1]Uneven 26'!$A:$I,4,FALSE)</f>
        <v>Under 13</v>
      </c>
      <c r="H6" s="8">
        <f t="shared" si="0"/>
        <v>11</v>
      </c>
      <c r="J6" s="46" t="str">
        <v>Crusaders A.C.</v>
      </c>
      <c r="K6" s="47" cm="1">
        <f t="array" ref="K6">IF(COUNTIF($F$2:$F$79, J6) &gt;= 4, SUM(SMALL(IF($F$2:$F$79=J6, $A$2:$A$79), {1,2,3,4})), "No Team")</f>
        <v>37</v>
      </c>
      <c r="L6" s="46" t="s">
        <v>12</v>
      </c>
    </row>
    <row r="7" spans="1:12" x14ac:dyDescent="0.3">
      <c r="A7" s="37">
        <v>6</v>
      </c>
      <c r="B7" s="35">
        <v>2350</v>
      </c>
      <c r="C7" s="36" t="str">
        <f>VLOOKUP(B7,'[1]Uneven 26'!$A:$I,7,FALSE)</f>
        <v>F</v>
      </c>
      <c r="D7" s="36" t="str">
        <f>VLOOKUP(B7,'[1]Uneven 26'!$A:$I,5,FALSE)</f>
        <v>Elizabeth</v>
      </c>
      <c r="E7" s="36" t="str">
        <f>VLOOKUP(B7,'[1]Uneven 26'!$A:$I,6,FALSE)</f>
        <v>O'SULLIVAN</v>
      </c>
      <c r="F7" s="36" t="str">
        <f>VLOOKUP(B7,'[1]Uneven 26'!$A:$I,8,FALSE)</f>
        <v>Templeogue A.C.</v>
      </c>
      <c r="G7" s="36" t="str">
        <f>VLOOKUP(B7,'[1]Uneven 26'!$A:$I,4,FALSE)</f>
        <v>Under 12</v>
      </c>
      <c r="H7" s="8">
        <f t="shared" si="0"/>
        <v>8</v>
      </c>
      <c r="J7" s="22" t="str">
        <v>Raheny Shamrock A.C.</v>
      </c>
      <c r="K7" s="24" cm="1">
        <f t="array" ref="K7">IF(COUNTIF($F$2:$F$79, J7) &gt;= 4, SUM(SMALL(IF($F$2:$F$79=J7, $A$2:$A$79), {1,2,3,4})), "No Team")</f>
        <v>163</v>
      </c>
      <c r="L7" s="22"/>
    </row>
    <row r="8" spans="1:12" x14ac:dyDescent="0.3">
      <c r="A8" s="34">
        <v>7</v>
      </c>
      <c r="B8" s="35">
        <v>1722</v>
      </c>
      <c r="C8" s="36" t="str">
        <f>VLOOKUP(B8,'[1]Uneven 26'!$A:$I,7,FALSE)</f>
        <v>F</v>
      </c>
      <c r="D8" s="36" t="str">
        <f>VLOOKUP(B8,'[1]Uneven 26'!$A:$I,5,FALSE)</f>
        <v>Juliette Mai</v>
      </c>
      <c r="E8" s="36" t="str">
        <f>VLOOKUP(B8,'[1]Uneven 26'!$A:$I,6,FALSE)</f>
        <v>SCANLAN</v>
      </c>
      <c r="F8" s="36" t="str">
        <f>VLOOKUP(B8,'[1]Uneven 26'!$A:$I,8,FALSE)</f>
        <v>Crusaders A.C.</v>
      </c>
      <c r="G8" s="36" t="str">
        <f>VLOOKUP(B8,'[1]Uneven 26'!$A:$I,4,FALSE)</f>
        <v>Under 13</v>
      </c>
      <c r="H8" s="8">
        <f t="shared" si="0"/>
        <v>11</v>
      </c>
      <c r="J8" s="22" t="str">
        <v>Portmarnock A.C.</v>
      </c>
      <c r="K8" s="24" cm="1">
        <f t="array" ref="K8">IF(COUNTIF($F$2:$F$79, J8) &gt;= 4, SUM(SMALL(IF($F$2:$F$79=J8, $A$2:$A$79), {1,2,3,4})), "No Team")</f>
        <v>103</v>
      </c>
      <c r="L8" s="22"/>
    </row>
    <row r="9" spans="1:12" x14ac:dyDescent="0.3">
      <c r="A9" s="37">
        <v>8</v>
      </c>
      <c r="B9" s="35">
        <v>2174</v>
      </c>
      <c r="C9" s="36" t="str">
        <f>VLOOKUP(B9,'[1]Uneven 26'!$A:$I,7,FALSE)</f>
        <v>F</v>
      </c>
      <c r="D9" s="36" t="str">
        <f>VLOOKUP(B9,'[1]Uneven 26'!$A:$I,5,FALSE)</f>
        <v>Emma</v>
      </c>
      <c r="E9" s="36" t="str">
        <f>VLOOKUP(B9,'[1]Uneven 26'!$A:$I,6,FALSE)</f>
        <v>NOLAN</v>
      </c>
      <c r="F9" s="36" t="str">
        <f>VLOOKUP(B9,'[1]Uneven 26'!$A:$I,8,FALSE)</f>
        <v>Raheny Shamrock A.C.</v>
      </c>
      <c r="G9" s="36" t="str">
        <f>VLOOKUP(B9,'[1]Uneven 26'!$A:$I,4,FALSE)</f>
        <v>Under 13</v>
      </c>
      <c r="H9" s="8">
        <f t="shared" si="0"/>
        <v>4</v>
      </c>
      <c r="J9" s="46" t="str">
        <v>Metro/St. Brigids A.C.</v>
      </c>
      <c r="K9" s="47" cm="1">
        <f t="array" ref="K9">IF(COUNTIF($F$2:$F$79, J9) &gt;= 4, SUM(SMALL(IF($F$2:$F$79=J9, $A$2:$A$79), {1,2,3,4})), "No Team")</f>
        <v>75</v>
      </c>
      <c r="L9" s="46" t="s">
        <v>14</v>
      </c>
    </row>
    <row r="10" spans="1:12" x14ac:dyDescent="0.3">
      <c r="A10" s="34">
        <v>9</v>
      </c>
      <c r="B10" s="35">
        <v>2352</v>
      </c>
      <c r="C10" s="36" t="str">
        <f>VLOOKUP(B10,'[1]Uneven 26'!$A:$I,7,FALSE)</f>
        <v>F</v>
      </c>
      <c r="D10" s="36" t="str">
        <f>VLOOKUP(B10,'[1]Uneven 26'!$A:$I,5,FALSE)</f>
        <v>Caoimhe</v>
      </c>
      <c r="E10" s="36" t="str">
        <f>VLOOKUP(B10,'[1]Uneven 26'!$A:$I,6,FALSE)</f>
        <v>WAINE</v>
      </c>
      <c r="F10" s="36" t="str">
        <f>VLOOKUP(B10,'[1]Uneven 26'!$A:$I,8,FALSE)</f>
        <v>Templeogue A.C.</v>
      </c>
      <c r="G10" s="36" t="str">
        <f>VLOOKUP(B10,'[1]Uneven 26'!$A:$I,4,FALSE)</f>
        <v>Under 12</v>
      </c>
      <c r="H10" s="8">
        <f t="shared" si="0"/>
        <v>8</v>
      </c>
      <c r="J10" s="22" t="str">
        <v>Rathfarnham W.S.A.F. A.C.</v>
      </c>
      <c r="K10" s="24" cm="1">
        <f t="array" ref="K10">IF(COUNTIF($F$2:$F$79, J10) &gt;= 4, SUM(SMALL(IF($F$2:$F$79=J10, $A$2:$A$79), {1,2,3,4})), "No Team")</f>
        <v>226</v>
      </c>
      <c r="L10" s="22"/>
    </row>
    <row r="11" spans="1:12" x14ac:dyDescent="0.3">
      <c r="A11" s="37">
        <v>10</v>
      </c>
      <c r="B11" s="35">
        <v>2154</v>
      </c>
      <c r="C11" s="36" t="str">
        <f>VLOOKUP(B11,'[1]Uneven 26'!$A:$I,7,FALSE)</f>
        <v>F</v>
      </c>
      <c r="D11" s="36" t="str">
        <f>VLOOKUP(B11,'[1]Uneven 26'!$A:$I,5,FALSE)</f>
        <v>Greer</v>
      </c>
      <c r="E11" s="36" t="str">
        <f>VLOOKUP(B11,'[1]Uneven 26'!$A:$I,6,FALSE)</f>
        <v>DUNCAN</v>
      </c>
      <c r="F11" s="36" t="str">
        <f>VLOOKUP(B11,'[1]Uneven 26'!$A:$I,8,FALSE)</f>
        <v>Portmarnock A.C.</v>
      </c>
      <c r="G11" s="36" t="str">
        <f>VLOOKUP(B11,'[1]Uneven 26'!$A:$I,4,FALSE)</f>
        <v>Under 12</v>
      </c>
      <c r="H11" s="8">
        <f t="shared" si="0"/>
        <v>4</v>
      </c>
      <c r="J11" s="22" t="str">
        <v>Clonliffe Harriers A.C.</v>
      </c>
      <c r="K11" s="24" cm="1">
        <f t="array" ref="K11">IF(COUNTIF($F$2:$F$79, J11) &gt;= 4, SUM(SMALL(IF($F$2:$F$79=J11, $A$2:$A$79), {1,2,3,4})), "No Team")</f>
        <v>116</v>
      </c>
      <c r="L11" s="22"/>
    </row>
    <row r="12" spans="1:12" x14ac:dyDescent="0.3">
      <c r="A12" s="34">
        <v>11</v>
      </c>
      <c r="B12" s="35">
        <v>2043</v>
      </c>
      <c r="C12" s="36" t="str">
        <f>VLOOKUP(B12,'[1]Uneven 26'!$A:$I,7,FALSE)</f>
        <v>F</v>
      </c>
      <c r="D12" s="36" t="str">
        <f>VLOOKUP(B12,'[1]Uneven 26'!$A:$I,5,FALSE)</f>
        <v>Annie</v>
      </c>
      <c r="E12" s="36" t="str">
        <f>VLOOKUP(B12,'[1]Uneven 26'!$A:$I,6,FALSE)</f>
        <v>MCMENAMIN</v>
      </c>
      <c r="F12" s="36" t="str">
        <f>VLOOKUP(B12,'[1]Uneven 26'!$A:$I,8,FALSE)</f>
        <v>Metro/St. Brigids A.C.</v>
      </c>
      <c r="G12" s="36" t="str">
        <f>VLOOKUP(B12,'[1]Uneven 26'!$A:$I,4,FALSE)</f>
        <v>Under 13</v>
      </c>
      <c r="H12" s="8">
        <f t="shared" si="0"/>
        <v>9</v>
      </c>
      <c r="J12" s="22" t="str">
        <v>Blackrock (Dublin) A.C.</v>
      </c>
      <c r="K12" s="24" t="str" cm="1">
        <f t="array" ref="K12">IF(COUNTIF($F$2:$F$79, J12) &gt;= 4, SUM(SMALL(IF($F$2:$F$79=J12, $A$2:$A$79), {1,2,3,4})), "No Team")</f>
        <v>No Team</v>
      </c>
      <c r="L12" s="22"/>
    </row>
    <row r="13" spans="1:12" x14ac:dyDescent="0.3">
      <c r="A13" s="37">
        <v>12</v>
      </c>
      <c r="B13" s="35">
        <v>1718</v>
      </c>
      <c r="C13" s="36" t="str">
        <f>VLOOKUP(B13,'[1]Uneven 26'!$A:$I,7,FALSE)</f>
        <v>F</v>
      </c>
      <c r="D13" s="36" t="str">
        <f>VLOOKUP(B13,'[1]Uneven 26'!$A:$I,5,FALSE)</f>
        <v>Ellie</v>
      </c>
      <c r="E13" s="36" t="str">
        <f>VLOOKUP(B13,'[1]Uneven 26'!$A:$I,6,FALSE)</f>
        <v>LYNCH</v>
      </c>
      <c r="F13" s="36" t="str">
        <f>VLOOKUP(B13,'[1]Uneven 26'!$A:$I,8,FALSE)</f>
        <v>Crusaders A.C.</v>
      </c>
      <c r="G13" s="36" t="str">
        <f>VLOOKUP(B13,'[1]Uneven 26'!$A:$I,4,FALSE)</f>
        <v>Under 13</v>
      </c>
      <c r="H13" s="8">
        <f t="shared" si="0"/>
        <v>11</v>
      </c>
      <c r="J13" s="22" t="str">
        <v>Lucan Harriers A.C.</v>
      </c>
      <c r="K13" s="24" t="str" cm="1">
        <f t="array" ref="K13">IF(COUNTIF($F$2:$F$79, J13) &gt;= 4, SUM(SMALL(IF($F$2:$F$79=J13, $A$2:$A$79), {1,2,3,4})), "No Team")</f>
        <v>No Team</v>
      </c>
      <c r="L13" s="22"/>
    </row>
    <row r="14" spans="1:12" x14ac:dyDescent="0.3">
      <c r="A14" s="11">
        <v>13</v>
      </c>
      <c r="B14">
        <v>1713</v>
      </c>
      <c r="C14" s="12" t="str">
        <f>VLOOKUP(B14,'[1]Uneven 26'!$A:$I,7,FALSE)</f>
        <v>F</v>
      </c>
      <c r="D14" s="12" t="str">
        <f>VLOOKUP(B14,'[1]Uneven 26'!$A:$I,5,FALSE)</f>
        <v>Anna</v>
      </c>
      <c r="E14" s="12" t="str">
        <f>VLOOKUP(B14,'[1]Uneven 26'!$A:$I,6,FALSE)</f>
        <v>MADDEN</v>
      </c>
      <c r="F14" s="12" t="str">
        <f>VLOOKUP(B14,'[1]Uneven 26'!$A:$I,8,FALSE)</f>
        <v>Crusaders A.C.</v>
      </c>
      <c r="G14" s="12" t="str">
        <f>VLOOKUP(B14,'[1]Uneven 26'!$A:$I,4,FALSE)</f>
        <v>Under 12</v>
      </c>
      <c r="H14" s="8">
        <f t="shared" si="0"/>
        <v>11</v>
      </c>
      <c r="J14" s="22" t="str">
        <v>Clongriffin A.C.</v>
      </c>
      <c r="K14" s="24" t="str" cm="1">
        <f t="array" ref="K14">IF(COUNTIF($F$2:$F$79, J14) &gt;= 4, SUM(SMALL(IF($F$2:$F$79=J14, $A$2:$A$79), {1,2,3,4})), "No Team")</f>
        <v>No Team</v>
      </c>
      <c r="L14" s="22"/>
    </row>
    <row r="15" spans="1:12" x14ac:dyDescent="0.3">
      <c r="A15" s="51">
        <v>14</v>
      </c>
      <c r="B15" s="39">
        <v>1845</v>
      </c>
      <c r="C15" s="40" t="str">
        <f>VLOOKUP(B15,'[1]Uneven 26'!$A:$I,7,FALSE)</f>
        <v>F</v>
      </c>
      <c r="D15" s="40" t="str">
        <f>VLOOKUP(B15,'[1]Uneven 26'!$A:$I,5,FALSE)</f>
        <v>Ciara</v>
      </c>
      <c r="E15" s="40" t="str">
        <f>VLOOKUP(B15,'[1]Uneven 26'!$A:$I,6,FALSE)</f>
        <v>CULHANE</v>
      </c>
      <c r="F15" s="40" t="str">
        <f>VLOOKUP(B15,'[1]Uneven 26'!$A:$I,8,FALSE)</f>
        <v>Dundrum South Dublin A.C.</v>
      </c>
      <c r="G15" s="40" t="str">
        <f>VLOOKUP(B15,'[1]Uneven 26'!$A:$I,4,FALSE)</f>
        <v>Under 13</v>
      </c>
      <c r="H15" s="50">
        <f t="shared" si="0"/>
        <v>9</v>
      </c>
      <c r="J15" s="22" t="str">
        <v>Ballymun A.C.</v>
      </c>
      <c r="K15" s="24" t="str" cm="1">
        <f t="array" ref="K15">IF(COUNTIF($F$2:$F$79, J15) &gt;= 4, SUM(SMALL(IF($F$2:$F$79=J15, $A$2:$A$79), {1,2,3,4})), "No Team")</f>
        <v>No Team</v>
      </c>
      <c r="L15" s="22"/>
    </row>
    <row r="16" spans="1:12" x14ac:dyDescent="0.3">
      <c r="A16" s="11">
        <v>15</v>
      </c>
      <c r="B16">
        <v>2038</v>
      </c>
      <c r="C16" s="12" t="str">
        <f>VLOOKUP(B16,'[1]Uneven 26'!$A:$I,7,FALSE)</f>
        <v>F</v>
      </c>
      <c r="D16" s="12" t="str">
        <f>VLOOKUP(B16,'[1]Uneven 26'!$A:$I,5,FALSE)</f>
        <v>Sadhbh</v>
      </c>
      <c r="E16" s="12" t="str">
        <f>VLOOKUP(B16,'[1]Uneven 26'!$A:$I,6,FALSE)</f>
        <v>FLANAGAN</v>
      </c>
      <c r="F16" s="12" t="str">
        <f>VLOOKUP(B16,'[1]Uneven 26'!$A:$I,8,FALSE)</f>
        <v>Metro/St. Brigids A.C.</v>
      </c>
      <c r="G16" s="12" t="str">
        <f>VLOOKUP(B16,'[1]Uneven 26'!$A:$I,4,FALSE)</f>
        <v>Under 13</v>
      </c>
      <c r="H16" s="8">
        <f t="shared" si="0"/>
        <v>9</v>
      </c>
      <c r="J16" s="22" t="str">
        <v>Rathcoole A.C.</v>
      </c>
      <c r="K16" s="24" t="str" cm="1">
        <f t="array" ref="K16">IF(COUNTIF($F$2:$F$79, J16) &gt;= 4, SUM(SMALL(IF($F$2:$F$79=J16, $A$2:$A$79), {1,2,3,4})), "No Team")</f>
        <v>No Team</v>
      </c>
      <c r="L16" s="22"/>
    </row>
    <row r="17" spans="1:11" x14ac:dyDescent="0.3">
      <c r="A17" s="14">
        <v>16</v>
      </c>
      <c r="B17">
        <v>2262</v>
      </c>
      <c r="C17" s="12" t="str">
        <f>VLOOKUP(B17,'[1]Uneven 26'!$A:$I,7,FALSE)</f>
        <v>F</v>
      </c>
      <c r="D17" s="12" t="str">
        <f>VLOOKUP(B17,'[1]Uneven 26'!$A:$I,5,FALSE)</f>
        <v>Emily</v>
      </c>
      <c r="E17" s="12" t="str">
        <f>VLOOKUP(B17,'[1]Uneven 26'!$A:$I,6,FALSE)</f>
        <v>CORRIGAN</v>
      </c>
      <c r="F17" s="12" t="str">
        <f>VLOOKUP(B17,'[1]Uneven 26'!$A:$I,8,FALSE)</f>
        <v>Rathfarnham W.S.A.F. A.C.</v>
      </c>
      <c r="G17" s="12" t="str">
        <f>VLOOKUP(B17,'[1]Uneven 26'!$A:$I,4,FALSE)</f>
        <v>Under 12</v>
      </c>
      <c r="H17" s="8">
        <f t="shared" si="0"/>
        <v>5</v>
      </c>
      <c r="K17" s="24"/>
    </row>
    <row r="18" spans="1:11" x14ac:dyDescent="0.3">
      <c r="A18" s="11">
        <v>17</v>
      </c>
      <c r="B18">
        <v>198</v>
      </c>
      <c r="C18" s="12" t="str">
        <f>VLOOKUP(B18,'[1]Uneven 26'!$A:$I,7,FALSE)</f>
        <v>F</v>
      </c>
      <c r="D18" s="12" t="str">
        <f>VLOOKUP(B18,'[1]Uneven 26'!$A:$I,5,FALSE)</f>
        <v>Ria</v>
      </c>
      <c r="E18" s="12" t="str">
        <f>VLOOKUP(B18,'[1]Uneven 26'!$A:$I,6,FALSE)</f>
        <v>HOBBS</v>
      </c>
      <c r="F18" s="12" t="str">
        <f>VLOOKUP(B18,'[1]Uneven 26'!$A:$I,8,FALSE)</f>
        <v>Clonliffe Harriers A.C.</v>
      </c>
      <c r="G18" s="12" t="str">
        <f>VLOOKUP(B18,'[1]Uneven 26'!$A:$I,4,FALSE)</f>
        <v>Under 13</v>
      </c>
      <c r="H18" s="8">
        <f t="shared" si="0"/>
        <v>12</v>
      </c>
      <c r="K18" s="24"/>
    </row>
    <row r="19" spans="1:11" x14ac:dyDescent="0.3">
      <c r="A19" s="14">
        <v>18</v>
      </c>
      <c r="B19">
        <v>2355</v>
      </c>
      <c r="C19" s="12" t="str">
        <f>VLOOKUP(B19,'[1]Uneven 26'!$A:$I,7,FALSE)</f>
        <v>F</v>
      </c>
      <c r="D19" s="12" t="str">
        <f>VLOOKUP(B19,'[1]Uneven 26'!$A:$I,5,FALSE)</f>
        <v>Georgina</v>
      </c>
      <c r="E19" s="12" t="str">
        <f>VLOOKUP(B19,'[1]Uneven 26'!$A:$I,6,FALSE)</f>
        <v>MCELLIGOTT</v>
      </c>
      <c r="F19" s="12" t="str">
        <f>VLOOKUP(B19,'[1]Uneven 26'!$A:$I,8,FALSE)</f>
        <v>Templeogue A.C.</v>
      </c>
      <c r="G19" s="12" t="str">
        <f>VLOOKUP(B19,'[1]Uneven 26'!$A:$I,4,FALSE)</f>
        <v>Under 13</v>
      </c>
      <c r="H19" s="8">
        <f t="shared" si="0"/>
        <v>8</v>
      </c>
    </row>
    <row r="20" spans="1:11" x14ac:dyDescent="0.3">
      <c r="A20" s="11">
        <v>19</v>
      </c>
      <c r="B20">
        <v>1716</v>
      </c>
      <c r="C20" s="12" t="str">
        <f>VLOOKUP(B20,'[1]Uneven 26'!$A:$I,7,FALSE)</f>
        <v>F</v>
      </c>
      <c r="D20" s="12" t="str">
        <f>VLOOKUP(B20,'[1]Uneven 26'!$A:$I,5,FALSE)</f>
        <v>Elizabeth</v>
      </c>
      <c r="E20" s="12" t="str">
        <f>VLOOKUP(B20,'[1]Uneven 26'!$A:$I,6,FALSE)</f>
        <v>HORGAN</v>
      </c>
      <c r="F20" s="12" t="str">
        <f>VLOOKUP(B20,'[1]Uneven 26'!$A:$I,8,FALSE)</f>
        <v>Crusaders A.C.</v>
      </c>
      <c r="G20" s="12" t="str">
        <f>VLOOKUP(B20,'[1]Uneven 26'!$A:$I,4,FALSE)</f>
        <v>Under 13</v>
      </c>
      <c r="H20" s="8">
        <f t="shared" si="0"/>
        <v>11</v>
      </c>
    </row>
    <row r="21" spans="1:11" x14ac:dyDescent="0.3">
      <c r="A21" s="14">
        <v>20</v>
      </c>
      <c r="B21">
        <v>36</v>
      </c>
      <c r="C21" s="12" t="str">
        <f>VLOOKUP(B21,'[1]Uneven 26'!$A:$I,7,FALSE)</f>
        <v>F</v>
      </c>
      <c r="D21" s="12" t="str">
        <f>VLOOKUP(B21,'[1]Uneven 26'!$A:$I,5,FALSE)</f>
        <v>Poppy</v>
      </c>
      <c r="E21" s="12" t="str">
        <f>VLOOKUP(B21,'[1]Uneven 26'!$A:$I,6,FALSE)</f>
        <v>TOMKIN BEDDY</v>
      </c>
      <c r="F21" s="12" t="str">
        <f>VLOOKUP(B21,'[1]Uneven 26'!$A:$I,8,FALSE)</f>
        <v>Blackrock (Dublin) A.C.</v>
      </c>
      <c r="G21" s="12" t="str">
        <f>VLOOKUP(B21,'[1]Uneven 26'!$A:$I,4,FALSE)</f>
        <v>Under 13</v>
      </c>
      <c r="H21" s="8">
        <f t="shared" si="0"/>
        <v>1</v>
      </c>
    </row>
    <row r="22" spans="1:11" x14ac:dyDescent="0.3">
      <c r="A22" s="38">
        <v>21</v>
      </c>
      <c r="B22" s="39">
        <v>1850</v>
      </c>
      <c r="C22" s="40" t="str">
        <f>VLOOKUP(B22,'[1]Uneven 26'!$A:$I,7,FALSE)</f>
        <v>F</v>
      </c>
      <c r="D22" s="40" t="str">
        <f>VLOOKUP(B22,'[1]Uneven 26'!$A:$I,5,FALSE)</f>
        <v>Hannah</v>
      </c>
      <c r="E22" s="40" t="str">
        <f>VLOOKUP(B22,'[1]Uneven 26'!$A:$I,6,FALSE)</f>
        <v>O'REILLY</v>
      </c>
      <c r="F22" s="40" t="str">
        <f>VLOOKUP(B22,'[1]Uneven 26'!$A:$I,8,FALSE)</f>
        <v>Dundrum South Dublin A.C.</v>
      </c>
      <c r="G22" s="40" t="str">
        <f>VLOOKUP(B22,'[1]Uneven 26'!$A:$I,4,FALSE)</f>
        <v>Under 13</v>
      </c>
      <c r="H22" s="50">
        <f t="shared" si="0"/>
        <v>9</v>
      </c>
    </row>
    <row r="23" spans="1:11" x14ac:dyDescent="0.3">
      <c r="A23" s="14">
        <v>22</v>
      </c>
      <c r="B23">
        <v>2037</v>
      </c>
      <c r="C23" s="12" t="str">
        <f>VLOOKUP(B23,'[1]Uneven 26'!$A:$I,7,FALSE)</f>
        <v>F</v>
      </c>
      <c r="D23" s="12" t="str">
        <f>VLOOKUP(B23,'[1]Uneven 26'!$A:$I,5,FALSE)</f>
        <v>Ava</v>
      </c>
      <c r="E23" s="12" t="str">
        <f>VLOOKUP(B23,'[1]Uneven 26'!$A:$I,6,FALSE)</f>
        <v>DUCKETT</v>
      </c>
      <c r="F23" s="12" t="str">
        <f>VLOOKUP(B23,'[1]Uneven 26'!$A:$I,8,FALSE)</f>
        <v>Metro/St. Brigids A.C.</v>
      </c>
      <c r="G23" s="12" t="str">
        <f>VLOOKUP(B23,'[1]Uneven 26'!$A:$I,4,FALSE)</f>
        <v>Under 13</v>
      </c>
      <c r="H23" s="8">
        <f t="shared" si="0"/>
        <v>9</v>
      </c>
    </row>
    <row r="24" spans="1:11" x14ac:dyDescent="0.3">
      <c r="A24" s="11">
        <v>23</v>
      </c>
      <c r="B24">
        <v>2158</v>
      </c>
      <c r="C24" s="12" t="str">
        <f>VLOOKUP(B24,'[1]Uneven 26'!$A:$I,7,FALSE)</f>
        <v>F</v>
      </c>
      <c r="D24" s="12" t="str">
        <f>VLOOKUP(B24,'[1]Uneven 26'!$A:$I,5,FALSE)</f>
        <v>Laura</v>
      </c>
      <c r="E24" s="12" t="str">
        <f>VLOOKUP(B24,'[1]Uneven 26'!$A:$I,6,FALSE)</f>
        <v>WALSH</v>
      </c>
      <c r="F24" s="12" t="str">
        <f>VLOOKUP(B24,'[1]Uneven 26'!$A:$I,8,FALSE)</f>
        <v>Portmarnock A.C.</v>
      </c>
      <c r="G24" s="12" t="str">
        <f>VLOOKUP(B24,'[1]Uneven 26'!$A:$I,4,FALSE)</f>
        <v>Under 12</v>
      </c>
      <c r="H24" s="8">
        <f t="shared" si="0"/>
        <v>4</v>
      </c>
    </row>
    <row r="25" spans="1:11" x14ac:dyDescent="0.3">
      <c r="A25" s="51">
        <v>24</v>
      </c>
      <c r="B25" s="39">
        <v>1847</v>
      </c>
      <c r="C25" s="40" t="str">
        <f>VLOOKUP(B25,'[1]Uneven 26'!$A:$I,7,FALSE)</f>
        <v>F</v>
      </c>
      <c r="D25" s="40" t="str">
        <f>VLOOKUP(B25,'[1]Uneven 26'!$A:$I,5,FALSE)</f>
        <v>Ellen</v>
      </c>
      <c r="E25" s="40" t="str">
        <f>VLOOKUP(B25,'[1]Uneven 26'!$A:$I,6,FALSE)</f>
        <v>MC GLINCHEY</v>
      </c>
      <c r="F25" s="40" t="str">
        <f>VLOOKUP(B25,'[1]Uneven 26'!$A:$I,8,FALSE)</f>
        <v>Dundrum South Dublin A.C.</v>
      </c>
      <c r="G25" s="40" t="str">
        <f>VLOOKUP(B25,'[1]Uneven 26'!$A:$I,4,FALSE)</f>
        <v>Under 13</v>
      </c>
      <c r="H25" s="50">
        <f t="shared" si="0"/>
        <v>9</v>
      </c>
    </row>
    <row r="26" spans="1:11" x14ac:dyDescent="0.3">
      <c r="A26" s="11">
        <v>25</v>
      </c>
      <c r="B26">
        <v>1721</v>
      </c>
      <c r="C26" s="12" t="str">
        <f>VLOOKUP(B26,'[1]Uneven 26'!$A:$I,7,FALSE)</f>
        <v>F</v>
      </c>
      <c r="D26" s="12" t="str">
        <f>VLOOKUP(B26,'[1]Uneven 26'!$A:$I,5,FALSE)</f>
        <v>Ira</v>
      </c>
      <c r="E26" s="12" t="str">
        <f>VLOOKUP(B26,'[1]Uneven 26'!$A:$I,6,FALSE)</f>
        <v>RANE</v>
      </c>
      <c r="F26" s="12" t="str">
        <f>VLOOKUP(B26,'[1]Uneven 26'!$A:$I,8,FALSE)</f>
        <v>Crusaders A.C.</v>
      </c>
      <c r="G26" s="12" t="str">
        <f>VLOOKUP(B26,'[1]Uneven 26'!$A:$I,4,FALSE)</f>
        <v>Under 13</v>
      </c>
      <c r="H26" s="8">
        <f t="shared" si="0"/>
        <v>11</v>
      </c>
    </row>
    <row r="27" spans="1:11" x14ac:dyDescent="0.3">
      <c r="A27" s="14">
        <v>26</v>
      </c>
      <c r="B27">
        <v>2356</v>
      </c>
      <c r="C27" s="12" t="str">
        <f>VLOOKUP(B27,'[1]Uneven 26'!$A:$I,7,FALSE)</f>
        <v>F</v>
      </c>
      <c r="D27" s="12" t="str">
        <f>VLOOKUP(B27,'[1]Uneven 26'!$A:$I,5,FALSE)</f>
        <v>Isla</v>
      </c>
      <c r="E27" s="12" t="str">
        <f>VLOOKUP(B27,'[1]Uneven 26'!$A:$I,6,FALSE)</f>
        <v>MCGARRY</v>
      </c>
      <c r="F27" s="12" t="str">
        <f>VLOOKUP(B27,'[1]Uneven 26'!$A:$I,8,FALSE)</f>
        <v>Templeogue A.C.</v>
      </c>
      <c r="G27" s="12" t="str">
        <f>VLOOKUP(B27,'[1]Uneven 26'!$A:$I,4,FALSE)</f>
        <v>Under 13</v>
      </c>
      <c r="H27" s="8">
        <f t="shared" si="0"/>
        <v>8</v>
      </c>
    </row>
    <row r="28" spans="1:11" x14ac:dyDescent="0.3">
      <c r="A28" s="11">
        <v>27</v>
      </c>
      <c r="B28">
        <v>2042</v>
      </c>
      <c r="C28" s="12" t="str">
        <f>VLOOKUP(B28,'[1]Uneven 26'!$A:$I,7,FALSE)</f>
        <v>F</v>
      </c>
      <c r="D28" s="12" t="str">
        <f>VLOOKUP(B28,'[1]Uneven 26'!$A:$I,5,FALSE)</f>
        <v>Zoë</v>
      </c>
      <c r="E28" s="12" t="str">
        <f>VLOOKUP(B28,'[1]Uneven 26'!$A:$I,6,FALSE)</f>
        <v>MCCONVILLE</v>
      </c>
      <c r="F28" s="12" t="str">
        <f>VLOOKUP(B28,'[1]Uneven 26'!$A:$I,8,FALSE)</f>
        <v>Metro/St. Brigids A.C.</v>
      </c>
      <c r="G28" s="12" t="str">
        <f>VLOOKUP(B28,'[1]Uneven 26'!$A:$I,4,FALSE)</f>
        <v>Under 13</v>
      </c>
      <c r="H28" s="8">
        <f t="shared" si="0"/>
        <v>9</v>
      </c>
    </row>
    <row r="29" spans="1:11" x14ac:dyDescent="0.3">
      <c r="A29" s="14">
        <v>28</v>
      </c>
      <c r="B29">
        <v>1950</v>
      </c>
      <c r="C29" s="12" t="str">
        <f>VLOOKUP(B29,'[1]Uneven 26'!$A:$I,7,FALSE)</f>
        <v>F</v>
      </c>
      <c r="D29" s="12" t="str">
        <f>VLOOKUP(B29,'[1]Uneven 26'!$A:$I,5,FALSE)</f>
        <v>Róise</v>
      </c>
      <c r="E29" s="12" t="str">
        <f>VLOOKUP(B29,'[1]Uneven 26'!$A:$I,6,FALSE)</f>
        <v>Ní DHOMHNAILL</v>
      </c>
      <c r="F29" s="12" t="str">
        <f>VLOOKUP(B29,'[1]Uneven 26'!$A:$I,8,FALSE)</f>
        <v>Lucan Harriers A.C.</v>
      </c>
      <c r="G29" s="12" t="str">
        <f>VLOOKUP(B29,'[1]Uneven 26'!$A:$I,4,FALSE)</f>
        <v>Under 13</v>
      </c>
      <c r="H29" s="8">
        <f t="shared" si="0"/>
        <v>3</v>
      </c>
    </row>
    <row r="30" spans="1:11" x14ac:dyDescent="0.3">
      <c r="A30" s="11">
        <v>29</v>
      </c>
      <c r="B30">
        <v>1719</v>
      </c>
      <c r="C30" s="12" t="str">
        <f>VLOOKUP(B30,'[1]Uneven 26'!$A:$I,7,FALSE)</f>
        <v>F</v>
      </c>
      <c r="D30" s="12" t="str">
        <f>VLOOKUP(B30,'[1]Uneven 26'!$A:$I,5,FALSE)</f>
        <v>Anouk</v>
      </c>
      <c r="E30" s="12" t="str">
        <f>VLOOKUP(B30,'[1]Uneven 26'!$A:$I,6,FALSE)</f>
        <v>MCDONNELL</v>
      </c>
      <c r="F30" s="12" t="str">
        <f>VLOOKUP(B30,'[1]Uneven 26'!$A:$I,8,FALSE)</f>
        <v>Crusaders A.C.</v>
      </c>
      <c r="G30" s="12" t="str">
        <f>VLOOKUP(B30,'[1]Uneven 26'!$A:$I,4,FALSE)</f>
        <v>Under 13</v>
      </c>
      <c r="H30" s="8">
        <f t="shared" si="0"/>
        <v>11</v>
      </c>
    </row>
    <row r="31" spans="1:11" x14ac:dyDescent="0.3">
      <c r="A31" s="14">
        <v>30</v>
      </c>
      <c r="B31">
        <v>2157</v>
      </c>
      <c r="C31" s="12" t="str">
        <f>VLOOKUP(B31,'[1]Uneven 26'!$A:$I,7,FALSE)</f>
        <v>F</v>
      </c>
      <c r="D31" s="12" t="str">
        <f>VLOOKUP(B31,'[1]Uneven 26'!$A:$I,5,FALSE)</f>
        <v>Ailbhe</v>
      </c>
      <c r="E31" s="12" t="str">
        <f>VLOOKUP(B31,'[1]Uneven 26'!$A:$I,6,FALSE)</f>
        <v>STYNES</v>
      </c>
      <c r="F31" s="12" t="str">
        <f>VLOOKUP(B31,'[1]Uneven 26'!$A:$I,8,FALSE)</f>
        <v>Portmarnock A.C.</v>
      </c>
      <c r="G31" s="12" t="str">
        <f>VLOOKUP(B31,'[1]Uneven 26'!$A:$I,4,FALSE)</f>
        <v>Under 12</v>
      </c>
      <c r="H31" s="8">
        <f t="shared" si="0"/>
        <v>4</v>
      </c>
    </row>
    <row r="32" spans="1:11" x14ac:dyDescent="0.3">
      <c r="A32" s="11">
        <v>31</v>
      </c>
      <c r="B32">
        <v>205</v>
      </c>
      <c r="C32" s="12" t="str">
        <f>VLOOKUP(B32,'[1]Uneven 26'!$A:$I,7,FALSE)</f>
        <v>F</v>
      </c>
      <c r="D32" s="12" t="str">
        <f>VLOOKUP(B32,'[1]Uneven 26'!$A:$I,5,FALSE)</f>
        <v>Molly</v>
      </c>
      <c r="E32" s="12" t="str">
        <f>VLOOKUP(B32,'[1]Uneven 26'!$A:$I,6,FALSE)</f>
        <v>O BRIEN</v>
      </c>
      <c r="F32" s="12" t="str">
        <f>VLOOKUP(B32,'[1]Uneven 26'!$A:$I,8,FALSE)</f>
        <v>Clonliffe Harriers A.C.</v>
      </c>
      <c r="G32" s="12" t="str">
        <f>VLOOKUP(B32,'[1]Uneven 26'!$A:$I,4,FALSE)</f>
        <v>Under 13</v>
      </c>
      <c r="H32" s="8">
        <f t="shared" si="0"/>
        <v>12</v>
      </c>
    </row>
    <row r="33" spans="1:8" x14ac:dyDescent="0.3">
      <c r="A33" s="14">
        <v>32</v>
      </c>
      <c r="B33">
        <v>195</v>
      </c>
      <c r="C33" s="12" t="str">
        <f>VLOOKUP(B33,'[1]Uneven 26'!$A:$I,7,FALSE)</f>
        <v>F</v>
      </c>
      <c r="D33" s="12" t="str">
        <f>VLOOKUP(B33,'[1]Uneven 26'!$A:$I,5,FALSE)</f>
        <v>Ellie</v>
      </c>
      <c r="E33" s="12" t="str">
        <f>VLOOKUP(B33,'[1]Uneven 26'!$A:$I,6,FALSE)</f>
        <v>WALSH</v>
      </c>
      <c r="F33" s="12" t="str">
        <f>VLOOKUP(B33,'[1]Uneven 26'!$A:$I,8,FALSE)</f>
        <v>Clonliffe Harriers A.C.</v>
      </c>
      <c r="G33" s="12" t="str">
        <f>VLOOKUP(B33,'[1]Uneven 26'!$A:$I,4,FALSE)</f>
        <v>Under 12</v>
      </c>
      <c r="H33" s="8">
        <f t="shared" si="0"/>
        <v>12</v>
      </c>
    </row>
    <row r="34" spans="1:8" x14ac:dyDescent="0.3">
      <c r="A34" s="11">
        <v>33</v>
      </c>
      <c r="B34">
        <v>2039</v>
      </c>
      <c r="C34" s="12" t="str">
        <f>VLOOKUP(B34,'[1]Uneven 26'!$A:$I,7,FALSE)</f>
        <v>F</v>
      </c>
      <c r="D34" s="12" t="str">
        <f>VLOOKUP(B34,'[1]Uneven 26'!$A:$I,5,FALSE)</f>
        <v>Isla</v>
      </c>
      <c r="E34" s="12" t="str">
        <f>VLOOKUP(B34,'[1]Uneven 26'!$A:$I,6,FALSE)</f>
        <v>GORMAN</v>
      </c>
      <c r="F34" s="12" t="str">
        <f>VLOOKUP(B34,'[1]Uneven 26'!$A:$I,8,FALSE)</f>
        <v>Metro/St. Brigids A.C.</v>
      </c>
      <c r="G34" s="12" t="str">
        <f>VLOOKUP(B34,'[1]Uneven 26'!$A:$I,4,FALSE)</f>
        <v>Under 13</v>
      </c>
      <c r="H34" s="8">
        <f t="shared" si="0"/>
        <v>9</v>
      </c>
    </row>
    <row r="35" spans="1:8" x14ac:dyDescent="0.3">
      <c r="A35" s="14">
        <v>34</v>
      </c>
      <c r="B35">
        <v>2358</v>
      </c>
      <c r="C35" s="12" t="str">
        <f>VLOOKUP(B35,'[1]Uneven 26'!$A:$I,7,FALSE)</f>
        <v>F</v>
      </c>
      <c r="D35" s="12" t="str">
        <f>VLOOKUP(B35,'[1]Uneven 26'!$A:$I,5,FALSE)</f>
        <v>Maeve</v>
      </c>
      <c r="E35" s="12" t="str">
        <f>VLOOKUP(B35,'[1]Uneven 26'!$A:$I,6,FALSE)</f>
        <v>WARD</v>
      </c>
      <c r="F35" s="12" t="str">
        <f>VLOOKUP(B35,'[1]Uneven 26'!$A:$I,8,FALSE)</f>
        <v>Templeogue A.C.</v>
      </c>
      <c r="G35" s="12" t="str">
        <f>VLOOKUP(B35,'[1]Uneven 26'!$A:$I,4,FALSE)</f>
        <v>Under 13</v>
      </c>
      <c r="H35" s="8">
        <f t="shared" si="0"/>
        <v>8</v>
      </c>
    </row>
    <row r="36" spans="1:8" x14ac:dyDescent="0.3">
      <c r="A36" s="11">
        <v>35</v>
      </c>
      <c r="B36">
        <v>1720</v>
      </c>
      <c r="C36" s="12" t="str">
        <f>VLOOKUP(B36,'[1]Uneven 26'!$A:$I,7,FALSE)</f>
        <v>F</v>
      </c>
      <c r="D36" s="12" t="str">
        <f>VLOOKUP(B36,'[1]Uneven 26'!$A:$I,5,FALSE)</f>
        <v>Lauren</v>
      </c>
      <c r="E36" s="12" t="str">
        <f>VLOOKUP(B36,'[1]Uneven 26'!$A:$I,6,FALSE)</f>
        <v>MEALY</v>
      </c>
      <c r="F36" s="12" t="str">
        <f>VLOOKUP(B36,'[1]Uneven 26'!$A:$I,8,FALSE)</f>
        <v>Crusaders A.C.</v>
      </c>
      <c r="G36" s="12" t="str">
        <f>VLOOKUP(B36,'[1]Uneven 26'!$A:$I,4,FALSE)</f>
        <v>Under 13</v>
      </c>
      <c r="H36" s="8">
        <f t="shared" si="0"/>
        <v>11</v>
      </c>
    </row>
    <row r="37" spans="1:8" x14ac:dyDescent="0.3">
      <c r="A37" s="14">
        <v>36</v>
      </c>
      <c r="B37">
        <v>194</v>
      </c>
      <c r="C37" s="12" t="str">
        <f>VLOOKUP(B37,'[1]Uneven 26'!$A:$I,7,FALSE)</f>
        <v>F</v>
      </c>
      <c r="D37" s="12" t="str">
        <f>VLOOKUP(B37,'[1]Uneven 26'!$A:$I,5,FALSE)</f>
        <v>Freya</v>
      </c>
      <c r="E37" s="12" t="str">
        <f>VLOOKUP(B37,'[1]Uneven 26'!$A:$I,6,FALSE)</f>
        <v>HOBBS</v>
      </c>
      <c r="F37" s="12" t="str">
        <f>VLOOKUP(B37,'[1]Uneven 26'!$A:$I,8,FALSE)</f>
        <v>Clonliffe Harriers A.C.</v>
      </c>
      <c r="G37" s="12" t="str">
        <f>VLOOKUP(B37,'[1]Uneven 26'!$A:$I,4,FALSE)</f>
        <v>Under 12</v>
      </c>
      <c r="H37" s="8">
        <f t="shared" si="0"/>
        <v>12</v>
      </c>
    </row>
    <row r="38" spans="1:8" x14ac:dyDescent="0.3">
      <c r="A38" s="38">
        <v>37</v>
      </c>
      <c r="B38" s="39">
        <v>1846</v>
      </c>
      <c r="C38" s="40" t="str">
        <f>VLOOKUP(B38,'[1]Uneven 26'!$A:$I,7,FALSE)</f>
        <v>F</v>
      </c>
      <c r="D38" s="40" t="str">
        <f>VLOOKUP(B38,'[1]Uneven 26'!$A:$I,5,FALSE)</f>
        <v>Réiltín</v>
      </c>
      <c r="E38" s="40" t="str">
        <f>VLOOKUP(B38,'[1]Uneven 26'!$A:$I,6,FALSE)</f>
        <v>DONNELLY</v>
      </c>
      <c r="F38" s="40" t="str">
        <f>VLOOKUP(B38,'[1]Uneven 26'!$A:$I,8,FALSE)</f>
        <v>Dundrum South Dublin A.C.</v>
      </c>
      <c r="G38" s="40" t="str">
        <f>VLOOKUP(B38,'[1]Uneven 26'!$A:$I,4,FALSE)</f>
        <v>Under 13</v>
      </c>
      <c r="H38" s="50">
        <f t="shared" si="0"/>
        <v>9</v>
      </c>
    </row>
    <row r="39" spans="1:8" x14ac:dyDescent="0.3">
      <c r="A39" s="14">
        <v>38</v>
      </c>
      <c r="B39">
        <v>2046</v>
      </c>
      <c r="C39" s="12" t="str">
        <f>VLOOKUP(B39,'[1]Uneven 26'!$A:$I,7,FALSE)</f>
        <v>F</v>
      </c>
      <c r="D39" s="12" t="str">
        <f>VLOOKUP(B39,'[1]Uneven 26'!$A:$I,5,FALSE)</f>
        <v>Julie</v>
      </c>
      <c r="E39" s="12" t="str">
        <f>VLOOKUP(B39,'[1]Uneven 26'!$A:$I,6,FALSE)</f>
        <v>POWER</v>
      </c>
      <c r="F39" s="12" t="str">
        <f>VLOOKUP(B39,'[1]Uneven 26'!$A:$I,8,FALSE)</f>
        <v>Metro/St. Brigids A.C.</v>
      </c>
      <c r="G39" s="12" t="str">
        <f>VLOOKUP(B39,'[1]Uneven 26'!$A:$I,4,FALSE)</f>
        <v>Under 13</v>
      </c>
      <c r="H39" s="8">
        <f t="shared" si="0"/>
        <v>9</v>
      </c>
    </row>
    <row r="40" spans="1:8" x14ac:dyDescent="0.3">
      <c r="A40" s="11">
        <v>39</v>
      </c>
      <c r="B40">
        <v>1723</v>
      </c>
      <c r="C40" s="12" t="str">
        <f>VLOOKUP(B40,'[1]Uneven 26'!$A:$I,7,FALSE)</f>
        <v>F</v>
      </c>
      <c r="D40" s="12" t="str">
        <f>VLOOKUP(B40,'[1]Uneven 26'!$A:$I,5,FALSE)</f>
        <v>Aoibh</v>
      </c>
      <c r="E40" s="12" t="str">
        <f>VLOOKUP(B40,'[1]Uneven 26'!$A:$I,6,FALSE)</f>
        <v>SISK</v>
      </c>
      <c r="F40" s="12" t="str">
        <f>VLOOKUP(B40,'[1]Uneven 26'!$A:$I,8,FALSE)</f>
        <v>Crusaders A.C.</v>
      </c>
      <c r="G40" s="12" t="str">
        <f>VLOOKUP(B40,'[1]Uneven 26'!$A:$I,4,FALSE)</f>
        <v>Under 13</v>
      </c>
      <c r="H40" s="8">
        <f t="shared" si="0"/>
        <v>11</v>
      </c>
    </row>
    <row r="41" spans="1:8" x14ac:dyDescent="0.3">
      <c r="A41" s="14">
        <v>40</v>
      </c>
      <c r="B41">
        <v>2159</v>
      </c>
      <c r="C41" s="12" t="str">
        <f>VLOOKUP(B41,'[1]Uneven 26'!$A:$I,7,FALSE)</f>
        <v>F</v>
      </c>
      <c r="D41" s="12" t="str">
        <f>VLOOKUP(B41,'[1]Uneven 26'!$A:$I,5,FALSE)</f>
        <v>Norah</v>
      </c>
      <c r="E41" s="12" t="str">
        <f>VLOOKUP(B41,'[1]Uneven 26'!$A:$I,6,FALSE)</f>
        <v>CORCORAN</v>
      </c>
      <c r="F41" s="12" t="str">
        <f>VLOOKUP(B41,'[1]Uneven 26'!$A:$I,8,FALSE)</f>
        <v>Portmarnock A.C.</v>
      </c>
      <c r="G41" s="12" t="str">
        <f>VLOOKUP(B41,'[1]Uneven 26'!$A:$I,4,FALSE)</f>
        <v>Under 13</v>
      </c>
      <c r="H41" s="8">
        <f t="shared" si="0"/>
        <v>4</v>
      </c>
    </row>
    <row r="42" spans="1:8" x14ac:dyDescent="0.3">
      <c r="A42" s="11">
        <v>41</v>
      </c>
      <c r="B42">
        <v>165</v>
      </c>
      <c r="C42" s="12" t="str">
        <f>VLOOKUP(B42,'[1]Uneven 26'!$A:$I,7,FALSE)</f>
        <v>F</v>
      </c>
      <c r="D42" s="12" t="str">
        <f>VLOOKUP(B42,'[1]Uneven 26'!$A:$I,5,FALSE)</f>
        <v>Ellen</v>
      </c>
      <c r="E42" s="12" t="str">
        <f>VLOOKUP(B42,'[1]Uneven 26'!$A:$I,6,FALSE)</f>
        <v>RYAN</v>
      </c>
      <c r="F42" s="12" t="str">
        <f>VLOOKUP(B42,'[1]Uneven 26'!$A:$I,8,FALSE)</f>
        <v>Clongriffin A.C.</v>
      </c>
      <c r="G42" s="12" t="str">
        <f>VLOOKUP(B42,'[1]Uneven 26'!$A:$I,4,FALSE)</f>
        <v>Under 13</v>
      </c>
      <c r="H42" s="8">
        <f t="shared" si="0"/>
        <v>3</v>
      </c>
    </row>
    <row r="43" spans="1:8" x14ac:dyDescent="0.3">
      <c r="A43" s="14">
        <v>42</v>
      </c>
      <c r="B43">
        <v>1951</v>
      </c>
      <c r="C43" s="12" t="str">
        <f>VLOOKUP(B43,'[1]Uneven 26'!$A:$I,7,FALSE)</f>
        <v>F</v>
      </c>
      <c r="D43" s="12" t="str">
        <f>VLOOKUP(B43,'[1]Uneven 26'!$A:$I,5,FALSE)</f>
        <v>Penny</v>
      </c>
      <c r="E43" s="12" t="str">
        <f>VLOOKUP(B43,'[1]Uneven 26'!$A:$I,6,FALSE)</f>
        <v>O SULLIVAN</v>
      </c>
      <c r="F43" s="12" t="str">
        <f>VLOOKUP(B43,'[1]Uneven 26'!$A:$I,8,FALSE)</f>
        <v>Lucan Harriers A.C.</v>
      </c>
      <c r="G43" s="12" t="str">
        <f>VLOOKUP(B43,'[1]Uneven 26'!$A:$I,4,FALSE)</f>
        <v>Under 13</v>
      </c>
      <c r="H43" s="8">
        <f t="shared" si="0"/>
        <v>3</v>
      </c>
    </row>
    <row r="44" spans="1:8" x14ac:dyDescent="0.3">
      <c r="A44" s="11">
        <v>43</v>
      </c>
      <c r="B44">
        <v>206</v>
      </c>
      <c r="C44" s="12" t="str">
        <f>VLOOKUP(B44,'[1]Uneven 26'!$A:$I,7,FALSE)</f>
        <v>F</v>
      </c>
      <c r="D44" s="12" t="str">
        <f>VLOOKUP(B44,'[1]Uneven 26'!$A:$I,5,FALSE)</f>
        <v>Anna</v>
      </c>
      <c r="E44" s="12" t="str">
        <f>VLOOKUP(B44,'[1]Uneven 26'!$A:$I,6,FALSE)</f>
        <v>O CONNOR</v>
      </c>
      <c r="F44" s="12" t="str">
        <f>VLOOKUP(B44,'[1]Uneven 26'!$A:$I,8,FALSE)</f>
        <v>Clonliffe Harriers A.C.</v>
      </c>
      <c r="G44" s="12" t="str">
        <f>VLOOKUP(B44,'[1]Uneven 26'!$A:$I,4,FALSE)</f>
        <v>Under 13</v>
      </c>
      <c r="H44" s="8">
        <f t="shared" si="0"/>
        <v>12</v>
      </c>
    </row>
    <row r="45" spans="1:8" x14ac:dyDescent="0.3">
      <c r="A45" s="14">
        <v>44</v>
      </c>
      <c r="B45">
        <v>2175</v>
      </c>
      <c r="C45" s="12" t="str">
        <f>VLOOKUP(B45,'[1]Uneven 26'!$A:$I,7,FALSE)</f>
        <v>F</v>
      </c>
      <c r="D45" s="12" t="str">
        <f>VLOOKUP(B45,'[1]Uneven 26'!$A:$I,5,FALSE)</f>
        <v>Una</v>
      </c>
      <c r="E45" s="12" t="str">
        <f>VLOOKUP(B45,'[1]Uneven 26'!$A:$I,6,FALSE)</f>
        <v>RAFTER</v>
      </c>
      <c r="F45" s="12" t="str">
        <f>VLOOKUP(B45,'[1]Uneven 26'!$A:$I,8,FALSE)</f>
        <v>Raheny Shamrock A.C.</v>
      </c>
      <c r="G45" s="12" t="str">
        <f>VLOOKUP(B45,'[1]Uneven 26'!$A:$I,4,FALSE)</f>
        <v>Under 13</v>
      </c>
      <c r="H45" s="8">
        <f t="shared" si="0"/>
        <v>4</v>
      </c>
    </row>
    <row r="46" spans="1:8" x14ac:dyDescent="0.3">
      <c r="A46" s="11">
        <v>45</v>
      </c>
      <c r="B46">
        <v>2173</v>
      </c>
      <c r="C46" s="12" t="str">
        <f>VLOOKUP(B46,'[1]Uneven 26'!$A:$I,7,FALSE)</f>
        <v>F</v>
      </c>
      <c r="D46" s="12" t="str">
        <f>VLOOKUP(B46,'[1]Uneven 26'!$A:$I,5,FALSE)</f>
        <v>Chloe</v>
      </c>
      <c r="E46" s="12" t="str">
        <f>VLOOKUP(B46,'[1]Uneven 26'!$A:$I,6,FALSE)</f>
        <v>FINN</v>
      </c>
      <c r="F46" s="12" t="str">
        <f>VLOOKUP(B46,'[1]Uneven 26'!$A:$I,8,FALSE)</f>
        <v>Raheny Shamrock A.C.</v>
      </c>
      <c r="G46" s="12" t="str">
        <f>VLOOKUP(B46,'[1]Uneven 26'!$A:$I,4,FALSE)</f>
        <v>Under 13</v>
      </c>
      <c r="H46" s="8">
        <f t="shared" si="0"/>
        <v>4</v>
      </c>
    </row>
    <row r="47" spans="1:8" x14ac:dyDescent="0.3">
      <c r="A47" s="14">
        <v>46</v>
      </c>
      <c r="B47">
        <v>2041</v>
      </c>
      <c r="C47" s="12" t="str">
        <f>VLOOKUP(B47,'[1]Uneven 26'!$A:$I,7,FALSE)</f>
        <v>F</v>
      </c>
      <c r="D47" s="12" t="str">
        <f>VLOOKUP(B47,'[1]Uneven 26'!$A:$I,5,FALSE)</f>
        <v>Julia</v>
      </c>
      <c r="E47" s="12" t="str">
        <f>VLOOKUP(B47,'[1]Uneven 26'!$A:$I,6,FALSE)</f>
        <v>LASICA</v>
      </c>
      <c r="F47" s="12" t="str">
        <f>VLOOKUP(B47,'[1]Uneven 26'!$A:$I,8,FALSE)</f>
        <v>Metro/St. Brigids A.C.</v>
      </c>
      <c r="G47" s="12" t="str">
        <f>VLOOKUP(B47,'[1]Uneven 26'!$A:$I,4,FALSE)</f>
        <v>Under 13</v>
      </c>
      <c r="H47" s="8">
        <f t="shared" si="0"/>
        <v>9</v>
      </c>
    </row>
    <row r="48" spans="1:8" x14ac:dyDescent="0.3">
      <c r="A48" s="38">
        <v>47</v>
      </c>
      <c r="B48" s="39">
        <v>1848</v>
      </c>
      <c r="C48" s="40" t="str">
        <f>VLOOKUP(B48,'[1]Uneven 26'!$A:$I,7,FALSE)</f>
        <v>F</v>
      </c>
      <c r="D48" s="40" t="str">
        <f>VLOOKUP(B48,'[1]Uneven 26'!$A:$I,5,FALSE)</f>
        <v>Saoirse</v>
      </c>
      <c r="E48" s="40" t="str">
        <f>VLOOKUP(B48,'[1]Uneven 26'!$A:$I,6,FALSE)</f>
        <v>MOUTHON</v>
      </c>
      <c r="F48" s="40" t="str">
        <f>VLOOKUP(B48,'[1]Uneven 26'!$A:$I,8,FALSE)</f>
        <v>Dundrum South Dublin A.C.</v>
      </c>
      <c r="G48" s="40" t="str">
        <f>VLOOKUP(B48,'[1]Uneven 26'!$A:$I,4,FALSE)</f>
        <v>Under 13</v>
      </c>
      <c r="H48" s="50">
        <f t="shared" si="0"/>
        <v>9</v>
      </c>
    </row>
    <row r="49" spans="1:8" x14ac:dyDescent="0.3">
      <c r="A49" s="14">
        <v>48</v>
      </c>
      <c r="B49">
        <v>200</v>
      </c>
      <c r="C49" s="12" t="str">
        <f>VLOOKUP(B49,'[1]Uneven 26'!$A:$I,7,FALSE)</f>
        <v>F</v>
      </c>
      <c r="D49" s="12" t="str">
        <f>VLOOKUP(B49,'[1]Uneven 26'!$A:$I,5,FALSE)</f>
        <v>Matilda</v>
      </c>
      <c r="E49" s="12" t="str">
        <f>VLOOKUP(B49,'[1]Uneven 26'!$A:$I,6,FALSE)</f>
        <v>HUGHES</v>
      </c>
      <c r="F49" s="12" t="str">
        <f>VLOOKUP(B49,'[1]Uneven 26'!$A:$I,8,FALSE)</f>
        <v>Clonliffe Harriers A.C.</v>
      </c>
      <c r="G49" s="12" t="str">
        <f>VLOOKUP(B49,'[1]Uneven 26'!$A:$I,4,FALSE)</f>
        <v>Under 13</v>
      </c>
      <c r="H49" s="8">
        <f t="shared" si="0"/>
        <v>12</v>
      </c>
    </row>
    <row r="50" spans="1:8" x14ac:dyDescent="0.3">
      <c r="A50" s="11">
        <v>49</v>
      </c>
      <c r="B50">
        <v>164</v>
      </c>
      <c r="C50" s="12" t="str">
        <f>VLOOKUP(B50,'[1]Uneven 26'!$A:$I,7,FALSE)</f>
        <v>F</v>
      </c>
      <c r="D50" s="12" t="str">
        <f>VLOOKUP(B50,'[1]Uneven 26'!$A:$I,5,FALSE)</f>
        <v>Noemie</v>
      </c>
      <c r="E50" s="12" t="str">
        <f>VLOOKUP(B50,'[1]Uneven 26'!$A:$I,6,FALSE)</f>
        <v>NTOKO</v>
      </c>
      <c r="F50" s="12" t="str">
        <f>VLOOKUP(B50,'[1]Uneven 26'!$A:$I,8,FALSE)</f>
        <v>Clongriffin A.C.</v>
      </c>
      <c r="G50" s="12" t="str">
        <f>VLOOKUP(B50,'[1]Uneven 26'!$A:$I,4,FALSE)</f>
        <v>Under 13</v>
      </c>
      <c r="H50" s="8">
        <f t="shared" si="0"/>
        <v>3</v>
      </c>
    </row>
    <row r="51" spans="1:8" x14ac:dyDescent="0.3">
      <c r="A51" s="14">
        <v>50</v>
      </c>
      <c r="B51">
        <v>1714</v>
      </c>
      <c r="C51" s="12" t="str">
        <f>VLOOKUP(B51,'[1]Uneven 26'!$A:$I,7,FALSE)</f>
        <v>F</v>
      </c>
      <c r="D51" s="12" t="str">
        <f>VLOOKUP(B51,'[1]Uneven 26'!$A:$I,5,FALSE)</f>
        <v>Cora</v>
      </c>
      <c r="E51" s="12" t="str">
        <f>VLOOKUP(B51,'[1]Uneven 26'!$A:$I,6,FALSE)</f>
        <v>O'REILLY</v>
      </c>
      <c r="F51" s="12" t="str">
        <f>VLOOKUP(B51,'[1]Uneven 26'!$A:$I,8,FALSE)</f>
        <v>Crusaders A.C.</v>
      </c>
      <c r="G51" s="12" t="str">
        <f>VLOOKUP(B51,'[1]Uneven 26'!$A:$I,4,FALSE)</f>
        <v>Under 12</v>
      </c>
      <c r="H51" s="8">
        <f t="shared" si="0"/>
        <v>11</v>
      </c>
    </row>
    <row r="52" spans="1:8" x14ac:dyDescent="0.3">
      <c r="A52" s="11">
        <v>51</v>
      </c>
      <c r="B52">
        <v>207</v>
      </c>
      <c r="C52" s="12" t="str">
        <f>VLOOKUP(B52,'[1]Uneven 26'!$A:$I,7,FALSE)</f>
        <v>F</v>
      </c>
      <c r="D52" s="12" t="str">
        <f>VLOOKUP(B52,'[1]Uneven 26'!$A:$I,5,FALSE)</f>
        <v>Cara</v>
      </c>
      <c r="E52" s="12" t="str">
        <f>VLOOKUP(B52,'[1]Uneven 26'!$A:$I,6,FALSE)</f>
        <v>TOWELL</v>
      </c>
      <c r="F52" s="12" t="str">
        <f>VLOOKUP(B52,'[1]Uneven 26'!$A:$I,8,FALSE)</f>
        <v>Clonliffe Harriers A.C.</v>
      </c>
      <c r="G52" s="12" t="str">
        <f>VLOOKUP(B52,'[1]Uneven 26'!$A:$I,4,FALSE)</f>
        <v>Under 13</v>
      </c>
      <c r="H52" s="8">
        <f t="shared" si="0"/>
        <v>12</v>
      </c>
    </row>
    <row r="53" spans="1:8" x14ac:dyDescent="0.3">
      <c r="A53" s="14">
        <v>52</v>
      </c>
      <c r="B53">
        <v>2354</v>
      </c>
      <c r="C53" s="12" t="str">
        <f>VLOOKUP(B53,'[1]Uneven 26'!$A:$I,7,FALSE)</f>
        <v>F</v>
      </c>
      <c r="D53" s="12" t="str">
        <f>VLOOKUP(B53,'[1]Uneven 26'!$A:$I,5,FALSE)</f>
        <v>Julia</v>
      </c>
      <c r="E53" s="12" t="str">
        <f>VLOOKUP(B53,'[1]Uneven 26'!$A:$I,6,FALSE)</f>
        <v>MAGUIRE</v>
      </c>
      <c r="F53" s="12" t="str">
        <f>VLOOKUP(B53,'[1]Uneven 26'!$A:$I,8,FALSE)</f>
        <v>Templeogue A.C.</v>
      </c>
      <c r="G53" s="12" t="str">
        <f>VLOOKUP(B53,'[1]Uneven 26'!$A:$I,4,FALSE)</f>
        <v>Under 13</v>
      </c>
      <c r="H53" s="8">
        <f t="shared" si="0"/>
        <v>8</v>
      </c>
    </row>
    <row r="54" spans="1:8" x14ac:dyDescent="0.3">
      <c r="A54" s="11">
        <v>53</v>
      </c>
      <c r="B54">
        <v>1717</v>
      </c>
      <c r="C54" s="12" t="str">
        <f>VLOOKUP(B54,'[1]Uneven 26'!$A:$I,7,FALSE)</f>
        <v>F</v>
      </c>
      <c r="D54" s="12" t="str">
        <f>VLOOKUP(B54,'[1]Uneven 26'!$A:$I,5,FALSE)</f>
        <v>Amy</v>
      </c>
      <c r="E54" s="12" t="str">
        <f>VLOOKUP(B54,'[1]Uneven 26'!$A:$I,6,FALSE)</f>
        <v>HUGHES</v>
      </c>
      <c r="F54" s="12" t="str">
        <f>VLOOKUP(B54,'[1]Uneven 26'!$A:$I,8,FALSE)</f>
        <v>Crusaders A.C.</v>
      </c>
      <c r="G54" s="12" t="str">
        <f>VLOOKUP(B54,'[1]Uneven 26'!$A:$I,4,FALSE)</f>
        <v>Under 13</v>
      </c>
      <c r="H54" s="8">
        <f t="shared" si="0"/>
        <v>11</v>
      </c>
    </row>
    <row r="55" spans="1:8" x14ac:dyDescent="0.3">
      <c r="A55" s="14">
        <v>54</v>
      </c>
      <c r="B55">
        <v>1947</v>
      </c>
      <c r="C55" s="12" t="str">
        <f>VLOOKUP(B55,'[1]Uneven 26'!$A:$I,7,FALSE)</f>
        <v>F</v>
      </c>
      <c r="D55" s="12" t="str">
        <f>VLOOKUP(B55,'[1]Uneven 26'!$A:$I,5,FALSE)</f>
        <v>Tess</v>
      </c>
      <c r="E55" s="12" t="str">
        <f>VLOOKUP(B55,'[1]Uneven 26'!$A:$I,6,FALSE)</f>
        <v>ANGLIM</v>
      </c>
      <c r="F55" s="12" t="str">
        <f>VLOOKUP(B55,'[1]Uneven 26'!$A:$I,8,FALSE)</f>
        <v>Lucan Harriers A.C.</v>
      </c>
      <c r="G55" s="12" t="str">
        <f>VLOOKUP(B55,'[1]Uneven 26'!$A:$I,4,FALSE)</f>
        <v>Under 13</v>
      </c>
      <c r="H55" s="8">
        <f t="shared" si="0"/>
        <v>3</v>
      </c>
    </row>
    <row r="56" spans="1:8" x14ac:dyDescent="0.3">
      <c r="A56" s="11">
        <v>55</v>
      </c>
      <c r="B56">
        <v>2044</v>
      </c>
      <c r="C56" s="12" t="str">
        <f>VLOOKUP(B56,'[1]Uneven 26'!$A:$I,7,FALSE)</f>
        <v>F</v>
      </c>
      <c r="D56" s="12" t="str">
        <f>VLOOKUP(B56,'[1]Uneven 26'!$A:$I,5,FALSE)</f>
        <v>Hannah</v>
      </c>
      <c r="E56" s="12" t="str">
        <f>VLOOKUP(B56,'[1]Uneven 26'!$A:$I,6,FALSE)</f>
        <v>NOLAN</v>
      </c>
      <c r="F56" s="12" t="str">
        <f>VLOOKUP(B56,'[1]Uneven 26'!$A:$I,8,FALSE)</f>
        <v>Metro/St. Brigids A.C.</v>
      </c>
      <c r="G56" s="12" t="str">
        <f>VLOOKUP(B56,'[1]Uneven 26'!$A:$I,4,FALSE)</f>
        <v>Under 13</v>
      </c>
      <c r="H56" s="8">
        <f t="shared" si="0"/>
        <v>9</v>
      </c>
    </row>
    <row r="57" spans="1:8" x14ac:dyDescent="0.3">
      <c r="A57" s="14">
        <v>56</v>
      </c>
      <c r="B57">
        <v>6</v>
      </c>
      <c r="C57" s="12" t="str">
        <f>VLOOKUP(B57,'[1]Uneven 26'!$A:$I,7,FALSE)</f>
        <v>F</v>
      </c>
      <c r="D57" s="12" t="str">
        <f>VLOOKUP(B57,'[1]Uneven 26'!$A:$I,5,FALSE)</f>
        <v>Anne Marie</v>
      </c>
      <c r="E57" s="12" t="str">
        <f>VLOOKUP(B57,'[1]Uneven 26'!$A:$I,6,FALSE)</f>
        <v>MC CLUSKEY</v>
      </c>
      <c r="F57" s="12" t="str">
        <f>VLOOKUP(B57,'[1]Uneven 26'!$A:$I,8,FALSE)</f>
        <v>Ballymun A.C.</v>
      </c>
      <c r="G57" s="12" t="str">
        <f>VLOOKUP(B57,'[1]Uneven 26'!$A:$I,4,FALSE)</f>
        <v>Under 13</v>
      </c>
      <c r="H57" s="8">
        <f t="shared" si="0"/>
        <v>1</v>
      </c>
    </row>
    <row r="58" spans="1:8" x14ac:dyDescent="0.3">
      <c r="A58" s="38">
        <v>57</v>
      </c>
      <c r="B58" s="39">
        <v>1849</v>
      </c>
      <c r="C58" s="40" t="str">
        <f>VLOOKUP(B58,'[1]Uneven 26'!$A:$I,7,FALSE)</f>
        <v>F</v>
      </c>
      <c r="D58" s="40" t="str">
        <f>VLOOKUP(B58,'[1]Uneven 26'!$A:$I,5,FALSE)</f>
        <v>Lily Ann</v>
      </c>
      <c r="E58" s="40" t="str">
        <f>VLOOKUP(B58,'[1]Uneven 26'!$A:$I,6,FALSE)</f>
        <v>O DONOGHUE</v>
      </c>
      <c r="F58" s="40" t="str">
        <f>VLOOKUP(B58,'[1]Uneven 26'!$A:$I,8,FALSE)</f>
        <v>Dundrum South Dublin A.C.</v>
      </c>
      <c r="G58" s="40" t="str">
        <f>VLOOKUP(B58,'[1]Uneven 26'!$A:$I,4,FALSE)</f>
        <v>Under 13</v>
      </c>
      <c r="H58" s="50">
        <f t="shared" si="0"/>
        <v>9</v>
      </c>
    </row>
    <row r="59" spans="1:8" x14ac:dyDescent="0.3">
      <c r="A59" s="14">
        <v>58</v>
      </c>
      <c r="B59">
        <v>2267</v>
      </c>
      <c r="C59" s="12" t="str">
        <f>VLOOKUP(B59,'[1]Uneven 26'!$A:$I,7,FALSE)</f>
        <v>F</v>
      </c>
      <c r="D59" s="12" t="str">
        <f>VLOOKUP(B59,'[1]Uneven 26'!$A:$I,5,FALSE)</f>
        <v>Aoife</v>
      </c>
      <c r="E59" s="12" t="str">
        <f>VLOOKUP(B59,'[1]Uneven 26'!$A:$I,6,FALSE)</f>
        <v>KENNY</v>
      </c>
      <c r="F59" s="12" t="str">
        <f>VLOOKUP(B59,'[1]Uneven 26'!$A:$I,8,FALSE)</f>
        <v>Rathfarnham W.S.A.F. A.C.</v>
      </c>
      <c r="G59" s="12" t="str">
        <f>VLOOKUP(B59,'[1]Uneven 26'!$A:$I,4,FALSE)</f>
        <v>Under 13</v>
      </c>
      <c r="H59" s="8">
        <f t="shared" si="0"/>
        <v>5</v>
      </c>
    </row>
    <row r="60" spans="1:8" x14ac:dyDescent="0.3">
      <c r="A60" s="11">
        <v>59</v>
      </c>
      <c r="B60">
        <v>2040</v>
      </c>
      <c r="C60" s="12" t="str">
        <f>VLOOKUP(B60,'[1]Uneven 26'!$A:$I,7,FALSE)</f>
        <v>F</v>
      </c>
      <c r="D60" s="12" t="str">
        <f>VLOOKUP(B60,'[1]Uneven 26'!$A:$I,5,FALSE)</f>
        <v>Éabha</v>
      </c>
      <c r="E60" s="12" t="str">
        <f>VLOOKUP(B60,'[1]Uneven 26'!$A:$I,6,FALSE)</f>
        <v>HURLEY</v>
      </c>
      <c r="F60" s="12" t="str">
        <f>VLOOKUP(B60,'[1]Uneven 26'!$A:$I,8,FALSE)</f>
        <v>Metro/St. Brigids A.C.</v>
      </c>
      <c r="G60" s="12" t="str">
        <f>VLOOKUP(B60,'[1]Uneven 26'!$A:$I,4,FALSE)</f>
        <v>Under 13</v>
      </c>
      <c r="H60" s="8">
        <f t="shared" si="0"/>
        <v>9</v>
      </c>
    </row>
    <row r="61" spans="1:8" x14ac:dyDescent="0.3">
      <c r="A61" s="14">
        <v>60</v>
      </c>
      <c r="B61">
        <v>2351</v>
      </c>
      <c r="C61" s="12" t="str">
        <f>VLOOKUP(B61,'[1]Uneven 26'!$A:$I,7,FALSE)</f>
        <v>F</v>
      </c>
      <c r="D61" s="12" t="str">
        <f>VLOOKUP(B61,'[1]Uneven 26'!$A:$I,5,FALSE)</f>
        <v>Shauna</v>
      </c>
      <c r="E61" s="12" t="str">
        <f>VLOOKUP(B61,'[1]Uneven 26'!$A:$I,6,FALSE)</f>
        <v>SYNNOTT</v>
      </c>
      <c r="F61" s="12" t="str">
        <f>VLOOKUP(B61,'[1]Uneven 26'!$A:$I,8,FALSE)</f>
        <v>Templeogue A.C.</v>
      </c>
      <c r="G61" s="12" t="str">
        <f>VLOOKUP(B61,'[1]Uneven 26'!$A:$I,4,FALSE)</f>
        <v>Under 12</v>
      </c>
      <c r="H61" s="8">
        <f t="shared" si="0"/>
        <v>8</v>
      </c>
    </row>
    <row r="62" spans="1:8" x14ac:dyDescent="0.3">
      <c r="A62" s="11">
        <v>61</v>
      </c>
      <c r="B62">
        <v>2125</v>
      </c>
      <c r="C62" s="12" t="str">
        <f>VLOOKUP(B62,'[1]Uneven 26'!$A:$I,7,FALSE)</f>
        <v>F</v>
      </c>
      <c r="D62" s="12" t="str">
        <f>VLOOKUP(B62,'[1]Uneven 26'!$A:$I,5,FALSE)</f>
        <v>Eva</v>
      </c>
      <c r="E62" s="12" t="str">
        <f>VLOOKUP(B62,'[1]Uneven 26'!$A:$I,6,FALSE)</f>
        <v>MURTAGH</v>
      </c>
      <c r="F62" s="12" t="str">
        <f>VLOOKUP(B62,'[1]Uneven 26'!$A:$I,8,FALSE)</f>
        <v>Mid Sutton A.C.</v>
      </c>
      <c r="G62" s="12" t="str">
        <f>VLOOKUP(B62,'[1]Uneven 26'!$A:$I,4,FALSE)</f>
        <v>Under 13</v>
      </c>
      <c r="H62" s="8">
        <f t="shared" si="0"/>
        <v>5</v>
      </c>
    </row>
    <row r="63" spans="1:8" x14ac:dyDescent="0.3">
      <c r="A63" s="14">
        <v>62</v>
      </c>
      <c r="B63">
        <v>202</v>
      </c>
      <c r="C63" s="12" t="str">
        <f>VLOOKUP(B63,'[1]Uneven 26'!$A:$I,7,FALSE)</f>
        <v>F</v>
      </c>
      <c r="D63" s="12" t="str">
        <f>VLOOKUP(B63,'[1]Uneven 26'!$A:$I,5,FALSE)</f>
        <v>Brianna</v>
      </c>
      <c r="E63" s="12" t="str">
        <f>VLOOKUP(B63,'[1]Uneven 26'!$A:$I,6,FALSE)</f>
        <v>LAWLESS</v>
      </c>
      <c r="F63" s="12" t="str">
        <f>VLOOKUP(B63,'[1]Uneven 26'!$A:$I,8,FALSE)</f>
        <v>Clonliffe Harriers A.C.</v>
      </c>
      <c r="G63" s="12" t="str">
        <f>VLOOKUP(B63,'[1]Uneven 26'!$A:$I,4,FALSE)</f>
        <v>Under 13</v>
      </c>
      <c r="H63" s="8">
        <f t="shared" si="0"/>
        <v>12</v>
      </c>
    </row>
    <row r="64" spans="1:8" x14ac:dyDescent="0.3">
      <c r="A64" s="11">
        <v>63</v>
      </c>
      <c r="B64">
        <v>2233</v>
      </c>
      <c r="C64" s="12" t="str">
        <f>VLOOKUP(B64,'[1]Uneven 26'!$A:$I,7,FALSE)</f>
        <v>F</v>
      </c>
      <c r="D64" s="12" t="str">
        <f>VLOOKUP(B64,'[1]Uneven 26'!$A:$I,5,FALSE)</f>
        <v>Anna</v>
      </c>
      <c r="E64" s="12" t="str">
        <f>VLOOKUP(B64,'[1]Uneven 26'!$A:$I,6,FALSE)</f>
        <v>ZHU</v>
      </c>
      <c r="F64" s="12" t="str">
        <f>VLOOKUP(B64,'[1]Uneven 26'!$A:$I,8,FALSE)</f>
        <v>Rathcoole A.C.</v>
      </c>
      <c r="G64" s="12" t="str">
        <f>VLOOKUP(B64,'[1]Uneven 26'!$A:$I,4,FALSE)</f>
        <v>Under 13</v>
      </c>
      <c r="H64" s="8">
        <f t="shared" si="0"/>
        <v>1</v>
      </c>
    </row>
    <row r="65" spans="1:8" x14ac:dyDescent="0.3">
      <c r="A65" s="51">
        <v>64</v>
      </c>
      <c r="B65" s="39">
        <v>1851</v>
      </c>
      <c r="C65" s="40" t="str">
        <f>VLOOKUP(B65,'[1]Uneven 26'!$A:$I,7,FALSE)</f>
        <v>F</v>
      </c>
      <c r="D65" s="40" t="str">
        <f>VLOOKUP(B65,'[1]Uneven 26'!$A:$I,5,FALSE)</f>
        <v>Sadhbh</v>
      </c>
      <c r="E65" s="40" t="str">
        <f>VLOOKUP(B65,'[1]Uneven 26'!$A:$I,6,FALSE)</f>
        <v>ROCHE</v>
      </c>
      <c r="F65" s="40" t="str">
        <f>VLOOKUP(B65,'[1]Uneven 26'!$A:$I,8,FALSE)</f>
        <v>Dundrum South Dublin A.C.</v>
      </c>
      <c r="G65" s="40" t="str">
        <f>VLOOKUP(B65,'[1]Uneven 26'!$A:$I,4,FALSE)</f>
        <v>Under 13</v>
      </c>
      <c r="H65" s="50">
        <f t="shared" si="0"/>
        <v>9</v>
      </c>
    </row>
    <row r="66" spans="1:8" x14ac:dyDescent="0.3">
      <c r="A66" s="11">
        <v>65</v>
      </c>
      <c r="B66">
        <v>162</v>
      </c>
      <c r="C66" s="12" t="str">
        <f>VLOOKUP(B66,'[1]Uneven 26'!$A:$I,7,FALSE)</f>
        <v>F</v>
      </c>
      <c r="D66" s="12" t="str">
        <f>VLOOKUP(B66,'[1]Uneven 26'!$A:$I,5,FALSE)</f>
        <v>Faye</v>
      </c>
      <c r="E66" s="12" t="str">
        <f>VLOOKUP(B66,'[1]Uneven 26'!$A:$I,6,FALSE)</f>
        <v>GALVIN</v>
      </c>
      <c r="F66" s="12" t="str">
        <f>VLOOKUP(B66,'[1]Uneven 26'!$A:$I,8,FALSE)</f>
        <v>Clongriffin A.C.</v>
      </c>
      <c r="G66" s="12" t="str">
        <f>VLOOKUP(B66,'[1]Uneven 26'!$A:$I,4,FALSE)</f>
        <v>Under 13</v>
      </c>
      <c r="H66" s="8">
        <f t="shared" si="0"/>
        <v>3</v>
      </c>
    </row>
    <row r="67" spans="1:8" x14ac:dyDescent="0.3">
      <c r="A67" s="14">
        <v>66</v>
      </c>
      <c r="B67">
        <v>2172</v>
      </c>
      <c r="C67" s="12" t="str">
        <f>VLOOKUP(B67,'[1]Uneven 26'!$A:$I,7,FALSE)</f>
        <v>F</v>
      </c>
      <c r="D67" s="12" t="str">
        <f>VLOOKUP(B67,'[1]Uneven 26'!$A:$I,5,FALSE)</f>
        <v>Mary</v>
      </c>
      <c r="E67" s="12" t="str">
        <f>VLOOKUP(B67,'[1]Uneven 26'!$A:$I,6,FALSE)</f>
        <v>WALSH</v>
      </c>
      <c r="F67" s="12" t="str">
        <f>VLOOKUP(B67,'[1]Uneven 26'!$A:$I,8,FALSE)</f>
        <v>Raheny Shamrock A.C.</v>
      </c>
      <c r="G67" s="12" t="str">
        <f>VLOOKUP(B67,'[1]Uneven 26'!$A:$I,4,FALSE)</f>
        <v>Under 12</v>
      </c>
      <c r="H67" s="8">
        <f t="shared" ref="H67:H79" si="1">COUNTIF(F:F, F67)</f>
        <v>4</v>
      </c>
    </row>
    <row r="68" spans="1:8" x14ac:dyDescent="0.3">
      <c r="A68" s="11">
        <v>67</v>
      </c>
      <c r="B68">
        <v>2124</v>
      </c>
      <c r="C68" s="12" t="str">
        <f>VLOOKUP(B68,'[1]Uneven 26'!$A:$I,7,FALSE)</f>
        <v>F</v>
      </c>
      <c r="D68" s="12" t="str">
        <f>VLOOKUP(B68,'[1]Uneven 26'!$A:$I,5,FALSE)</f>
        <v>Sarah</v>
      </c>
      <c r="E68" s="12" t="str">
        <f>VLOOKUP(B68,'[1]Uneven 26'!$A:$I,6,FALSE)</f>
        <v>FLANAGAN</v>
      </c>
      <c r="F68" s="12" t="str">
        <f>VLOOKUP(B68,'[1]Uneven 26'!$A:$I,8,FALSE)</f>
        <v>Mid Sutton A.C.</v>
      </c>
      <c r="G68" s="12" t="str">
        <f>VLOOKUP(B68,'[1]Uneven 26'!$A:$I,4,FALSE)</f>
        <v>Under 13</v>
      </c>
      <c r="H68" s="8">
        <f t="shared" si="1"/>
        <v>5</v>
      </c>
    </row>
    <row r="69" spans="1:8" x14ac:dyDescent="0.3">
      <c r="A69" s="14">
        <v>68</v>
      </c>
      <c r="B69">
        <v>203</v>
      </c>
      <c r="C69" s="12" t="str">
        <f>VLOOKUP(B69,'[1]Uneven 26'!$A:$I,7,FALSE)</f>
        <v>F</v>
      </c>
      <c r="D69" s="12" t="str">
        <f>VLOOKUP(B69,'[1]Uneven 26'!$A:$I,5,FALSE)</f>
        <v>Olivia</v>
      </c>
      <c r="E69" s="12" t="str">
        <f>VLOOKUP(B69,'[1]Uneven 26'!$A:$I,6,FALSE)</f>
        <v>LOW</v>
      </c>
      <c r="F69" s="12" t="str">
        <f>VLOOKUP(B69,'[1]Uneven 26'!$A:$I,8,FALSE)</f>
        <v>Clonliffe Harriers A.C.</v>
      </c>
      <c r="G69" s="12" t="str">
        <f>VLOOKUP(B69,'[1]Uneven 26'!$A:$I,4,FALSE)</f>
        <v>Under 13</v>
      </c>
      <c r="H69" s="8">
        <f t="shared" si="1"/>
        <v>12</v>
      </c>
    </row>
    <row r="70" spans="1:8" x14ac:dyDescent="0.3">
      <c r="A70" s="11">
        <v>69</v>
      </c>
      <c r="B70">
        <v>199</v>
      </c>
      <c r="C70" s="12" t="str">
        <f>VLOOKUP(B70,'[1]Uneven 26'!$A:$I,7,FALSE)</f>
        <v>F</v>
      </c>
      <c r="D70" s="12" t="str">
        <f>VLOOKUP(B70,'[1]Uneven 26'!$A:$I,5,FALSE)</f>
        <v>Bethany</v>
      </c>
      <c r="E70" s="12" t="str">
        <f>VLOOKUP(B70,'[1]Uneven 26'!$A:$I,6,FALSE)</f>
        <v>HOLLYWOOD</v>
      </c>
      <c r="F70" s="12" t="str">
        <f>VLOOKUP(B70,'[1]Uneven 26'!$A:$I,8,FALSE)</f>
        <v>Clonliffe Harriers A.C.</v>
      </c>
      <c r="G70" s="12" t="str">
        <f>VLOOKUP(B70,'[1]Uneven 26'!$A:$I,4,FALSE)</f>
        <v>Under 13</v>
      </c>
      <c r="H70" s="8">
        <f t="shared" si="1"/>
        <v>12</v>
      </c>
    </row>
    <row r="71" spans="1:8" x14ac:dyDescent="0.3">
      <c r="A71" s="14">
        <v>70</v>
      </c>
      <c r="B71">
        <v>2120</v>
      </c>
      <c r="C71" s="12" t="str">
        <f>VLOOKUP(B71,'[1]Uneven 26'!$A:$I,7,FALSE)</f>
        <v>F</v>
      </c>
      <c r="D71" s="12" t="str">
        <f>VLOOKUP(B71,'[1]Uneven 26'!$A:$I,5,FALSE)</f>
        <v>Maya</v>
      </c>
      <c r="E71" s="12" t="str">
        <f>VLOOKUP(B71,'[1]Uneven 26'!$A:$I,6,FALSE)</f>
        <v>DURKAN</v>
      </c>
      <c r="F71" s="12" t="str">
        <f>VLOOKUP(B71,'[1]Uneven 26'!$A:$I,8,FALSE)</f>
        <v>Mid Sutton A.C.</v>
      </c>
      <c r="G71" s="12" t="str">
        <f>VLOOKUP(B71,'[1]Uneven 26'!$A:$I,4,FALSE)</f>
        <v>Under 12</v>
      </c>
      <c r="H71" s="8">
        <f t="shared" si="1"/>
        <v>5</v>
      </c>
    </row>
    <row r="72" spans="1:8" x14ac:dyDescent="0.3">
      <c r="A72" s="11">
        <v>71</v>
      </c>
      <c r="B72">
        <v>201</v>
      </c>
      <c r="C72" s="12" t="str">
        <f>VLOOKUP(B72,'[1]Uneven 26'!$A:$I,7,FALSE)</f>
        <v>F</v>
      </c>
      <c r="D72" s="12" t="str">
        <f>VLOOKUP(B72,'[1]Uneven 26'!$A:$I,5,FALSE)</f>
        <v>Seren Grace</v>
      </c>
      <c r="E72" s="12" t="str">
        <f>VLOOKUP(B72,'[1]Uneven 26'!$A:$I,6,FALSE)</f>
        <v>JOHNSON</v>
      </c>
      <c r="F72" s="12" t="str">
        <f>VLOOKUP(B72,'[1]Uneven 26'!$A:$I,8,FALSE)</f>
        <v>Clonliffe Harriers A.C.</v>
      </c>
      <c r="G72" s="12" t="str">
        <f>VLOOKUP(B72,'[1]Uneven 26'!$A:$I,4,FALSE)</f>
        <v>Under 13</v>
      </c>
      <c r="H72" s="8">
        <f t="shared" si="1"/>
        <v>12</v>
      </c>
    </row>
    <row r="73" spans="1:8" x14ac:dyDescent="0.3">
      <c r="A73" s="51">
        <v>72</v>
      </c>
      <c r="B73" s="39">
        <v>1852</v>
      </c>
      <c r="C73" s="40" t="str">
        <f>VLOOKUP(B73,'[1]Uneven 26'!$A:$I,7,FALSE)</f>
        <v>F</v>
      </c>
      <c r="D73" s="40" t="str">
        <f>VLOOKUP(B73,'[1]Uneven 26'!$A:$I,5,FALSE)</f>
        <v>Olivia</v>
      </c>
      <c r="E73" s="40" t="str">
        <f>VLOOKUP(B73,'[1]Uneven 26'!$A:$I,6,FALSE)</f>
        <v>SINGLETON</v>
      </c>
      <c r="F73" s="40" t="str">
        <f>VLOOKUP(B73,'[1]Uneven 26'!$A:$I,8,FALSE)</f>
        <v>Dundrum South Dublin A.C.</v>
      </c>
      <c r="G73" s="40" t="str">
        <f>VLOOKUP(B73,'[1]Uneven 26'!$A:$I,4,FALSE)</f>
        <v>Under 13</v>
      </c>
      <c r="H73" s="50">
        <f t="shared" si="1"/>
        <v>9</v>
      </c>
    </row>
    <row r="74" spans="1:8" x14ac:dyDescent="0.3">
      <c r="A74" s="11">
        <v>73</v>
      </c>
      <c r="B74">
        <v>196</v>
      </c>
      <c r="C74" s="12" t="str">
        <f>VLOOKUP(B74,'[1]Uneven 26'!$A:$I,7,FALSE)</f>
        <v>F</v>
      </c>
      <c r="D74" s="12" t="str">
        <f>VLOOKUP(B74,'[1]Uneven 26'!$A:$I,5,FALSE)</f>
        <v>Caroline</v>
      </c>
      <c r="E74" s="12" t="str">
        <f>VLOOKUP(B74,'[1]Uneven 26'!$A:$I,6,FALSE)</f>
        <v>BRADY</v>
      </c>
      <c r="F74" s="12" t="str">
        <f>VLOOKUP(B74,'[1]Uneven 26'!$A:$I,8,FALSE)</f>
        <v>Clonliffe Harriers A.C.</v>
      </c>
      <c r="G74" s="12" t="str">
        <f>VLOOKUP(B74,'[1]Uneven 26'!$A:$I,4,FALSE)</f>
        <v>Under 13</v>
      </c>
      <c r="H74" s="8">
        <f t="shared" si="1"/>
        <v>12</v>
      </c>
    </row>
    <row r="75" spans="1:8" x14ac:dyDescent="0.3">
      <c r="A75" s="14">
        <v>74</v>
      </c>
      <c r="B75">
        <v>2126</v>
      </c>
      <c r="C75" s="12" t="str">
        <f>VLOOKUP(B75,'[1]Uneven 26'!$A:$I,7,FALSE)</f>
        <v>F</v>
      </c>
      <c r="D75" s="12" t="str">
        <f>VLOOKUP(B75,'[1]Uneven 26'!$A:$I,5,FALSE)</f>
        <v>Faye</v>
      </c>
      <c r="E75" s="12" t="str">
        <f>VLOOKUP(B75,'[1]Uneven 26'!$A:$I,6,FALSE)</f>
        <v>SENOUCI</v>
      </c>
      <c r="F75" s="12" t="str">
        <f>VLOOKUP(B75,'[1]Uneven 26'!$A:$I,8,FALSE)</f>
        <v>Mid Sutton A.C.</v>
      </c>
      <c r="G75" s="12" t="str">
        <f>VLOOKUP(B75,'[1]Uneven 26'!$A:$I,4,FALSE)</f>
        <v>Under 13</v>
      </c>
      <c r="H75" s="8">
        <f t="shared" si="1"/>
        <v>5</v>
      </c>
    </row>
    <row r="76" spans="1:8" x14ac:dyDescent="0.3">
      <c r="A76" s="11">
        <v>75</v>
      </c>
      <c r="B76">
        <v>2266</v>
      </c>
      <c r="C76" s="12" t="str">
        <f>VLOOKUP(B76,'[1]Uneven 26'!$A:$I,7,FALSE)</f>
        <v>F</v>
      </c>
      <c r="D76" s="12" t="str">
        <f>VLOOKUP(B76,'[1]Uneven 26'!$A:$I,5,FALSE)</f>
        <v>Julia</v>
      </c>
      <c r="E76" s="12" t="str">
        <f>VLOOKUP(B76,'[1]Uneven 26'!$A:$I,6,FALSE)</f>
        <v>BYRNE</v>
      </c>
      <c r="F76" s="12" t="str">
        <f>VLOOKUP(B76,'[1]Uneven 26'!$A:$I,8,FALSE)</f>
        <v>Rathfarnham W.S.A.F. A.C.</v>
      </c>
      <c r="G76" s="12" t="str">
        <f>VLOOKUP(B76,'[1]Uneven 26'!$A:$I,4,FALSE)</f>
        <v>Under 13</v>
      </c>
      <c r="H76" s="8">
        <f t="shared" si="1"/>
        <v>5</v>
      </c>
    </row>
    <row r="77" spans="1:8" x14ac:dyDescent="0.3">
      <c r="A77" s="14">
        <v>76</v>
      </c>
      <c r="B77">
        <v>110</v>
      </c>
      <c r="C77" s="12" t="str">
        <f>VLOOKUP(B77,'[1]Uneven 26'!$A:$I,7,FALSE)</f>
        <v>F</v>
      </c>
      <c r="D77" s="12" t="str">
        <f>VLOOKUP(B77,'[1]Uneven 26'!$A:$I,5,FALSE)</f>
        <v>Teresa</v>
      </c>
      <c r="E77" s="12" t="str">
        <f>VLOOKUP(B77,'[1]Uneven 26'!$A:$I,6,FALSE)</f>
        <v>KENNY</v>
      </c>
      <c r="F77" s="12" t="str">
        <f>VLOOKUP(B77,'[1]Uneven 26'!$A:$I,8,FALSE)</f>
        <v>Cabinteely A.C.</v>
      </c>
      <c r="G77" s="12" t="str">
        <f>VLOOKUP(B77,'[1]Uneven 26'!$A:$I,4,FALSE)</f>
        <v>Under 13</v>
      </c>
      <c r="H77" s="8">
        <f t="shared" si="1"/>
        <v>2</v>
      </c>
    </row>
    <row r="78" spans="1:8" x14ac:dyDescent="0.3">
      <c r="A78" s="11">
        <v>77</v>
      </c>
      <c r="B78">
        <v>2264</v>
      </c>
      <c r="C78" s="12" t="str">
        <f>VLOOKUP(B78,'[1]Uneven 26'!$A:$I,7,FALSE)</f>
        <v>F</v>
      </c>
      <c r="D78" s="12" t="str">
        <f>VLOOKUP(B78,'[1]Uneven 26'!$A:$I,5,FALSE)</f>
        <v>Stephanie</v>
      </c>
      <c r="E78" s="12" t="str">
        <f>VLOOKUP(B78,'[1]Uneven 26'!$A:$I,6,FALSE)</f>
        <v>GRAINGER</v>
      </c>
      <c r="F78" s="12" t="str">
        <f>VLOOKUP(B78,'[1]Uneven 26'!$A:$I,8,FALSE)</f>
        <v>Rathfarnham W.S.A.F. A.C.</v>
      </c>
      <c r="G78" s="12" t="str">
        <f>VLOOKUP(B78,'[1]Uneven 26'!$A:$I,4,FALSE)</f>
        <v>Under 12</v>
      </c>
      <c r="H78" s="8">
        <f t="shared" si="1"/>
        <v>5</v>
      </c>
    </row>
    <row r="79" spans="1:8" x14ac:dyDescent="0.3">
      <c r="A79" s="14">
        <v>78</v>
      </c>
      <c r="B79">
        <v>2268</v>
      </c>
      <c r="C79" s="12" t="str">
        <f>VLOOKUP(B79,'[1]Uneven 26'!$A:$I,7,FALSE)</f>
        <v>F</v>
      </c>
      <c r="D79" s="12" t="str">
        <f>VLOOKUP(B79,'[1]Uneven 26'!$A:$I,5,FALSE)</f>
        <v>Sadie</v>
      </c>
      <c r="E79" s="12" t="str">
        <f>VLOOKUP(B79,'[1]Uneven 26'!$A:$I,6,FALSE)</f>
        <v>MARTIN</v>
      </c>
      <c r="F79" s="12" t="str">
        <f>VLOOKUP(B79,'[1]Uneven 26'!$A:$I,8,FALSE)</f>
        <v>Rathfarnham W.S.A.F. A.C.</v>
      </c>
      <c r="G79" s="12" t="str">
        <f>VLOOKUP(B79,'[1]Uneven 26'!$A:$I,4,FALSE)</f>
        <v>Under 13</v>
      </c>
      <c r="H79" s="8">
        <f t="shared" si="1"/>
        <v>5</v>
      </c>
    </row>
  </sheetData>
  <autoFilter ref="A1:K79"/>
  <phoneticPr fontId="6" type="noConversion"/>
  <conditionalFormatting sqref="B2:B79">
    <cfRule type="duplicateValues" dxfId="12" priority="10"/>
    <cfRule type="duplicateValues" dxfId="11" priority="11"/>
    <cfRule type="duplicateValues" dxfId="10" priority="12"/>
    <cfRule type="duplicateValues" dxfId="9" priority="13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="80" zoomScaleNormal="80" workbookViewId="0">
      <pane ySplit="1" topLeftCell="A2" activePane="bottomLeft" state="frozen"/>
      <selection activeCell="K9" sqref="K9"/>
      <selection pane="bottomLeft" activeCell="A68" sqref="A68:H68"/>
    </sheetView>
  </sheetViews>
  <sheetFormatPr defaultColWidth="11" defaultRowHeight="15.6" x14ac:dyDescent="0.3"/>
  <cols>
    <col min="1" max="1" width="7.59765625" style="1" customWidth="1"/>
    <col min="2" max="2" width="9.19921875" style="1" hidden="1" customWidth="1"/>
    <col min="3" max="3" width="9.5" style="1" hidden="1" customWidth="1"/>
    <col min="4" max="4" width="14.3984375" style="1" customWidth="1"/>
    <col min="5" max="5" width="17.3984375" style="1" customWidth="1"/>
    <col min="6" max="6" width="24.09765625" style="1" customWidth="1"/>
    <col min="7" max="7" width="16.8984375" style="1" customWidth="1"/>
    <col min="8" max="8" width="11" hidden="1" customWidth="1"/>
    <col min="10" max="10" width="24.199218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23" t="s">
        <v>9</v>
      </c>
      <c r="K1" s="23" t="s">
        <v>10</v>
      </c>
      <c r="L1" s="22" t="s">
        <v>15</v>
      </c>
    </row>
    <row r="2" spans="1:12" x14ac:dyDescent="0.3">
      <c r="A2" s="34">
        <v>1</v>
      </c>
      <c r="B2" s="35">
        <v>2329</v>
      </c>
      <c r="C2" s="36" t="str">
        <f>VLOOKUP(B2,'[1]Uneven 26'!$A:$I,7,FALSE)</f>
        <v>M</v>
      </c>
      <c r="D2" s="36" t="str">
        <f>VLOOKUP(B2,'[1]Uneven 26'!$A:$I,5,FALSE)</f>
        <v>Max</v>
      </c>
      <c r="E2" s="36" t="str">
        <f>VLOOKUP(B2,'[1]Uneven 26'!$A:$I,6,FALSE)</f>
        <v>QUINN</v>
      </c>
      <c r="F2" s="36" t="str">
        <f>VLOOKUP(B2,'[1]Uneven 26'!$A:$I,8,FALSE)</f>
        <v>Skerries A.C.</v>
      </c>
      <c r="G2" s="36" t="str">
        <f>VLOOKUP(B2,'[1]Uneven 26'!$A:$I,4,FALSE)</f>
        <v>Under 13</v>
      </c>
      <c r="H2" s="43">
        <f>COUNTIF(F:F, F2)</f>
        <v>8</v>
      </c>
      <c r="J2" s="47" t="str" cm="1">
        <f t="array" ref="J2:J19">_xlfn.UNIQUE(F2:F83)</f>
        <v>Skerries A.C.</v>
      </c>
      <c r="K2" s="47" cm="1">
        <f t="array" ref="K2">IF(COUNTIF($F$2:$F$83, J2) &gt;= 4, SUM(SMALL(IF($F$2:$F$83=J2, $A$2:$A$83), {1,2,3,4})), "No Team")</f>
        <v>32</v>
      </c>
      <c r="L2" s="46" t="s">
        <v>11</v>
      </c>
    </row>
    <row r="3" spans="1:12" x14ac:dyDescent="0.3">
      <c r="A3" s="37">
        <v>2</v>
      </c>
      <c r="B3" s="35">
        <v>1748</v>
      </c>
      <c r="C3" s="36" t="str">
        <f>VLOOKUP(B3,'[1]Uneven 26'!$A:$I,7,FALSE)</f>
        <v>M</v>
      </c>
      <c r="D3" s="36" t="str">
        <f>VLOOKUP(B3,'[1]Uneven 26'!$A:$I,5,FALSE)</f>
        <v>Rian</v>
      </c>
      <c r="E3" s="36" t="str">
        <f>VLOOKUP(B3,'[1]Uneven 26'!$A:$I,6,FALSE)</f>
        <v>HEALY</v>
      </c>
      <c r="F3" s="36" t="str">
        <f>VLOOKUP(B3,'[1]Uneven 26'!$A:$I,8,FALSE)</f>
        <v>Crusaders A.C.</v>
      </c>
      <c r="G3" s="36" t="str">
        <f>VLOOKUP(B3,'[1]Uneven 26'!$A:$I,4,FALSE)</f>
        <v>Under 13</v>
      </c>
      <c r="H3" s="43">
        <f t="shared" ref="H3:H66" si="0">COUNTIF(F:F, F3)</f>
        <v>8</v>
      </c>
      <c r="J3" s="46" t="str">
        <v>Crusaders A.C.</v>
      </c>
      <c r="K3" s="47" cm="1">
        <f t="array" ref="K3">IF(COUNTIF($F$2:$F$83, J3) &gt;= 4, SUM(SMALL(IF($F$2:$F$83=J3, $A$2:$A$83), {1,2,3,4})), "No Team")</f>
        <v>96</v>
      </c>
      <c r="L3" s="46" t="s">
        <v>14</v>
      </c>
    </row>
    <row r="4" spans="1:12" x14ac:dyDescent="0.3">
      <c r="A4" s="34">
        <v>3</v>
      </c>
      <c r="B4" s="35">
        <v>2084</v>
      </c>
      <c r="C4" s="36" t="str">
        <f>VLOOKUP(B4,'[1]Uneven 26'!$A:$I,7,FALSE)</f>
        <v>M</v>
      </c>
      <c r="D4" s="36" t="str">
        <f>VLOOKUP(B4,'[1]Uneven 26'!$A:$I,5,FALSE)</f>
        <v>Rowan</v>
      </c>
      <c r="E4" s="36" t="str">
        <f>VLOOKUP(B4,'[1]Uneven 26'!$A:$I,6,FALSE)</f>
        <v>LARKIN</v>
      </c>
      <c r="F4" s="36" t="str">
        <f>VLOOKUP(B4,'[1]Uneven 26'!$A:$I,8,FALSE)</f>
        <v>Metro/St. Brigids A.C.</v>
      </c>
      <c r="G4" s="36" t="str">
        <f>VLOOKUP(B4,'[1]Uneven 26'!$A:$I,4,FALSE)</f>
        <v>Under 13</v>
      </c>
      <c r="H4" s="43">
        <f t="shared" si="0"/>
        <v>8</v>
      </c>
      <c r="J4" s="46" t="str">
        <v>Metro/St. Brigids A.C.</v>
      </c>
      <c r="K4" s="47" cm="1">
        <f t="array" ref="K4">IF(COUNTIF($F$2:$F$83, J4) &gt;= 4, SUM(SMALL(IF($F$2:$F$83=J4, $A$2:$A$83), {1,2,3,4})), "No Team")</f>
        <v>37</v>
      </c>
      <c r="L4" s="46" t="s">
        <v>12</v>
      </c>
    </row>
    <row r="5" spans="1:12" x14ac:dyDescent="0.3">
      <c r="A5" s="37">
        <v>4</v>
      </c>
      <c r="B5" s="35">
        <v>1987</v>
      </c>
      <c r="C5" s="36" t="str">
        <f>VLOOKUP(B5,'[1]Uneven 26'!$A:$I,7,FALSE)</f>
        <v>M</v>
      </c>
      <c r="D5" s="36" t="str">
        <f>VLOOKUP(B5,'[1]Uneven 26'!$A:$I,5,FALSE)</f>
        <v>David</v>
      </c>
      <c r="E5" s="36" t="str">
        <f>VLOOKUP(B5,'[1]Uneven 26'!$A:$I,6,FALSE)</f>
        <v>ABBOTT</v>
      </c>
      <c r="F5" s="36" t="str">
        <f>VLOOKUP(B5,'[1]Uneven 26'!$A:$I,8,FALSE)</f>
        <v>Lucan Harriers A.C.</v>
      </c>
      <c r="G5" s="36" t="str">
        <f>VLOOKUP(B5,'[1]Uneven 26'!$A:$I,4,FALSE)</f>
        <v>Under 13</v>
      </c>
      <c r="H5" s="43">
        <f t="shared" si="0"/>
        <v>9</v>
      </c>
      <c r="J5" s="46" t="str">
        <v>Lucan Harriers A.C.</v>
      </c>
      <c r="K5" s="47" cm="1">
        <f t="array" ref="K5">IF(COUNTIF($F$2:$F$83, J5) &gt;= 4, SUM(SMALL(IF($F$2:$F$83=J5, $A$2:$A$83), {1,2,3,4})), "No Team")</f>
        <v>83</v>
      </c>
      <c r="L5" s="46" t="s">
        <v>13</v>
      </c>
    </row>
    <row r="6" spans="1:12" x14ac:dyDescent="0.3">
      <c r="A6" s="34">
        <v>5</v>
      </c>
      <c r="B6" s="35">
        <v>2323</v>
      </c>
      <c r="C6" s="36" t="str">
        <f>VLOOKUP(B6,'[1]Uneven 26'!$A:$I,7,FALSE)</f>
        <v>M</v>
      </c>
      <c r="D6" s="36" t="str">
        <f>VLOOKUP(B6,'[1]Uneven 26'!$A:$I,5,FALSE)</f>
        <v>Dion</v>
      </c>
      <c r="E6" s="36" t="str">
        <f>VLOOKUP(B6,'[1]Uneven 26'!$A:$I,6,FALSE)</f>
        <v>KEOGH</v>
      </c>
      <c r="F6" s="36" t="str">
        <f>VLOOKUP(B6,'[1]Uneven 26'!$A:$I,8,FALSE)</f>
        <v>Skerries A.C.</v>
      </c>
      <c r="G6" s="36" t="str">
        <f>VLOOKUP(B6,'[1]Uneven 26'!$A:$I,4,FALSE)</f>
        <v>Under 12</v>
      </c>
      <c r="H6" s="43">
        <f t="shared" si="0"/>
        <v>8</v>
      </c>
      <c r="J6" s="22" t="str">
        <v>Templeogue A.C.</v>
      </c>
      <c r="K6" s="24" t="str" cm="1">
        <f t="array" ref="K6">IF(COUNTIF($F$2:$F$83, J6) &gt;= 4, SUM(SMALL(IF($F$2:$F$83=J6, $A$2:$A$83), {1,2,3,4})), "No Team")</f>
        <v>No Team</v>
      </c>
      <c r="L6" s="22"/>
    </row>
    <row r="7" spans="1:12" x14ac:dyDescent="0.3">
      <c r="A7" s="37">
        <v>6</v>
      </c>
      <c r="B7" s="35">
        <v>2083</v>
      </c>
      <c r="C7" s="36" t="str">
        <f>VLOOKUP(B7,'[1]Uneven 26'!$A:$I,7,FALSE)</f>
        <v>M</v>
      </c>
      <c r="D7" s="36" t="str">
        <f>VLOOKUP(B7,'[1]Uneven 26'!$A:$I,5,FALSE)</f>
        <v>Ollie</v>
      </c>
      <c r="E7" s="36" t="str">
        <f>VLOOKUP(B7,'[1]Uneven 26'!$A:$I,6,FALSE)</f>
        <v>KENNY</v>
      </c>
      <c r="F7" s="36" t="str">
        <f>VLOOKUP(B7,'[1]Uneven 26'!$A:$I,8,FALSE)</f>
        <v>Metro/St. Brigids A.C.</v>
      </c>
      <c r="G7" s="36" t="str">
        <f>VLOOKUP(B7,'[1]Uneven 26'!$A:$I,4,FALSE)</f>
        <v>Under 13</v>
      </c>
      <c r="H7" s="43">
        <f t="shared" si="0"/>
        <v>8</v>
      </c>
      <c r="J7" s="22" t="str">
        <v>Rathfarnham W.S.A.F. A.C.</v>
      </c>
      <c r="K7" s="24" cm="1">
        <f t="array" ref="K7">IF(COUNTIF($F$2:$F$83, J7) &gt;= 4, SUM(SMALL(IF($F$2:$F$83=J7, $A$2:$A$83), {1,2,3,4})), "No Team")</f>
        <v>130</v>
      </c>
      <c r="L7" s="22"/>
    </row>
    <row r="8" spans="1:12" x14ac:dyDescent="0.3">
      <c r="A8" s="34">
        <v>7</v>
      </c>
      <c r="B8" s="35">
        <v>2370</v>
      </c>
      <c r="C8" s="36" t="str">
        <f>VLOOKUP(B8,'[1]Uneven 26'!$A:$I,7,FALSE)</f>
        <v>M</v>
      </c>
      <c r="D8" s="36" t="str">
        <f>VLOOKUP(B8,'[1]Uneven 26'!$A:$I,5,FALSE)</f>
        <v>Dylan</v>
      </c>
      <c r="E8" s="36" t="str">
        <f>VLOOKUP(B8,'[1]Uneven 26'!$A:$I,6,FALSE)</f>
        <v>GLOVER</v>
      </c>
      <c r="F8" s="36" t="str">
        <f>VLOOKUP(B8,'[1]Uneven 26'!$A:$I,8,FALSE)</f>
        <v>Templeogue A.C.</v>
      </c>
      <c r="G8" s="36" t="str">
        <f>VLOOKUP(B8,'[1]Uneven 26'!$A:$I,4,FALSE)</f>
        <v>Under 12</v>
      </c>
      <c r="H8" s="43">
        <f t="shared" si="0"/>
        <v>1</v>
      </c>
      <c r="J8" s="22" t="str">
        <v>Cabinteely A.C.</v>
      </c>
      <c r="K8" s="24" cm="1">
        <f t="array" ref="K8">IF(COUNTIF($F$2:$F$83, J8) &gt;= 4, SUM(SMALL(IF($F$2:$F$83=J8, $A$2:$A$83), {1,2,3,4})), "No Team")</f>
        <v>120</v>
      </c>
      <c r="L8" s="22"/>
    </row>
    <row r="9" spans="1:12" x14ac:dyDescent="0.3">
      <c r="A9" s="37">
        <v>8</v>
      </c>
      <c r="B9" s="35">
        <v>2297</v>
      </c>
      <c r="C9" s="36" t="str">
        <f>VLOOKUP(B9,'[1]Uneven 26'!$A:$I,7,FALSE)</f>
        <v>M</v>
      </c>
      <c r="D9" s="36" t="str">
        <f>VLOOKUP(B9,'[1]Uneven 26'!$A:$I,5,FALSE)</f>
        <v>Dara</v>
      </c>
      <c r="E9" s="36" t="str">
        <f>VLOOKUP(B9,'[1]Uneven 26'!$A:$I,6,FALSE)</f>
        <v>REIDY</v>
      </c>
      <c r="F9" s="36" t="str">
        <f>VLOOKUP(B9,'[1]Uneven 26'!$A:$I,8,FALSE)</f>
        <v>Rathfarnham W.S.A.F. A.C.</v>
      </c>
      <c r="G9" s="36" t="str">
        <f>VLOOKUP(B9,'[1]Uneven 26'!$A:$I,4,FALSE)</f>
        <v>Under 13</v>
      </c>
      <c r="H9" s="43">
        <f t="shared" si="0"/>
        <v>4</v>
      </c>
      <c r="J9" s="60" t="str">
        <v>Dundrum South Dublin A.C.</v>
      </c>
      <c r="K9" s="61" cm="1">
        <f t="array" ref="K9">IF(COUNTIF($F$2:$F$83, J9) &gt;= 4, SUM(SMALL(IF($F$2:$F$83=J9, $A$2:$A$83), {1,2,3,4})), "No Team")</f>
        <v>189</v>
      </c>
      <c r="L9" s="22"/>
    </row>
    <row r="10" spans="1:12" x14ac:dyDescent="0.3">
      <c r="A10" s="34">
        <v>9</v>
      </c>
      <c r="B10" s="35">
        <v>2294</v>
      </c>
      <c r="C10" s="36" t="str">
        <f>VLOOKUP(B10,'[1]Uneven 26'!$A:$I,7,FALSE)</f>
        <v>M</v>
      </c>
      <c r="D10" s="36" t="str">
        <f>VLOOKUP(B10,'[1]Uneven 26'!$A:$I,5,FALSE)</f>
        <v>Dylan</v>
      </c>
      <c r="E10" s="36" t="str">
        <f>VLOOKUP(B10,'[1]Uneven 26'!$A:$I,6,FALSE)</f>
        <v>MURPHY</v>
      </c>
      <c r="F10" s="36" t="str">
        <f>VLOOKUP(B10,'[1]Uneven 26'!$A:$I,8,FALSE)</f>
        <v>Rathfarnham W.S.A.F. A.C.</v>
      </c>
      <c r="G10" s="36" t="str">
        <f>VLOOKUP(B10,'[1]Uneven 26'!$A:$I,4,FALSE)</f>
        <v>Under 12</v>
      </c>
      <c r="H10" s="43">
        <f t="shared" si="0"/>
        <v>4</v>
      </c>
      <c r="J10" s="22" t="str">
        <v>Mid Sutton A.C.</v>
      </c>
      <c r="K10" s="24" cm="1">
        <f t="array" ref="K10">IF(COUNTIF($F$2:$F$83, J10) &gt;= 4, SUM(SMALL(IF($F$2:$F$83=J10, $A$2:$A$83), {1,2,3,4})), "No Team")</f>
        <v>201</v>
      </c>
      <c r="L10" s="22"/>
    </row>
    <row r="11" spans="1:12" x14ac:dyDescent="0.3">
      <c r="A11" s="37">
        <v>10</v>
      </c>
      <c r="B11" s="35">
        <v>2324</v>
      </c>
      <c r="C11" s="36" t="str">
        <f>VLOOKUP(B11,'[1]Uneven 26'!$A:$I,7,FALSE)</f>
        <v>M</v>
      </c>
      <c r="D11" s="36" t="str">
        <f>VLOOKUP(B11,'[1]Uneven 26'!$A:$I,5,FALSE)</f>
        <v>Cian</v>
      </c>
      <c r="E11" s="36" t="str">
        <f>VLOOKUP(B11,'[1]Uneven 26'!$A:$I,6,FALSE)</f>
        <v>POWER</v>
      </c>
      <c r="F11" s="36" t="str">
        <f>VLOOKUP(B11,'[1]Uneven 26'!$A:$I,8,FALSE)</f>
        <v>Skerries A.C.</v>
      </c>
      <c r="G11" s="36" t="str">
        <f>VLOOKUP(B11,'[1]Uneven 26'!$A:$I,4,FALSE)</f>
        <v>Under 12</v>
      </c>
      <c r="H11" s="43">
        <f t="shared" si="0"/>
        <v>8</v>
      </c>
      <c r="J11" s="22" t="str">
        <v>Portmarnock A.C.</v>
      </c>
      <c r="K11" s="24" t="str" cm="1">
        <f t="array" ref="K11">IF(COUNTIF($F$2:$F$83, J11) &gt;= 4, SUM(SMALL(IF($F$2:$F$83=J11, $A$2:$A$83), {1,2,3,4})), "No Team")</f>
        <v>No Team</v>
      </c>
      <c r="L11" s="22"/>
    </row>
    <row r="12" spans="1:12" x14ac:dyDescent="0.3">
      <c r="A12" s="34">
        <v>11</v>
      </c>
      <c r="B12" s="35">
        <v>133</v>
      </c>
      <c r="C12" s="36" t="str">
        <f>VLOOKUP(B12,'[1]Uneven 26'!$A:$I,7,FALSE)</f>
        <v>M</v>
      </c>
      <c r="D12" s="36" t="str">
        <f>VLOOKUP(B12,'[1]Uneven 26'!$A:$I,5,FALSE)</f>
        <v>Colm</v>
      </c>
      <c r="E12" s="36" t="str">
        <f>VLOOKUP(B12,'[1]Uneven 26'!$A:$I,6,FALSE)</f>
        <v>MACLAVERTY</v>
      </c>
      <c r="F12" s="36" t="str">
        <f>VLOOKUP(B12,'[1]Uneven 26'!$A:$I,8,FALSE)</f>
        <v>Cabinteely A.C.</v>
      </c>
      <c r="G12" s="36" t="str">
        <f>VLOOKUP(B12,'[1]Uneven 26'!$A:$I,4,FALSE)</f>
        <v>Under 13</v>
      </c>
      <c r="H12" s="43">
        <f t="shared" si="0"/>
        <v>5</v>
      </c>
      <c r="J12" s="22" t="str">
        <v>Clonliffe Harriers A.C.</v>
      </c>
      <c r="K12" s="24" cm="1">
        <f t="array" ref="K12">IF(COUNTIF($F$2:$F$83, J12) &gt;= 4, SUM(SMALL(IF($F$2:$F$83=J12, $A$2:$A$83), {1,2,3,4})), "No Team")</f>
        <v>116</v>
      </c>
      <c r="L12" s="22"/>
    </row>
    <row r="13" spans="1:12" x14ac:dyDescent="0.3">
      <c r="A13" s="37">
        <v>12</v>
      </c>
      <c r="B13" s="35">
        <v>1909</v>
      </c>
      <c r="C13" s="36" t="str">
        <f>VLOOKUP(B13,'[1]Uneven 26'!$A:$I,7,FALSE)</f>
        <v>M</v>
      </c>
      <c r="D13" s="40" t="str">
        <f>VLOOKUP(B13,'[1]Uneven 26'!$A:$I,5,FALSE)</f>
        <v>Cormac</v>
      </c>
      <c r="E13" s="40" t="str">
        <f>VLOOKUP(B13,'[1]Uneven 26'!$A:$I,6,FALSE)</f>
        <v>DUFFY</v>
      </c>
      <c r="F13" s="36" t="str">
        <f>VLOOKUP(B13,'[1]Uneven 26'!$A:$I,8,FALSE)</f>
        <v>Dundrum South Dublin A.C.</v>
      </c>
      <c r="G13" s="36" t="str">
        <f>VLOOKUP(B13,'[1]Uneven 26'!$A:$I,4,FALSE)</f>
        <v>Under 13</v>
      </c>
      <c r="H13" s="43">
        <f t="shared" si="0"/>
        <v>4</v>
      </c>
      <c r="J13" s="22" t="str">
        <v>Raheny Shamrock A.C.</v>
      </c>
      <c r="K13" s="24" cm="1">
        <f t="array" ref="K13">IF(COUNTIF($F$2:$F$83, J13) &gt;= 4, SUM(SMALL(IF($F$2:$F$83=J13, $A$2:$A$83), {1,2,3,4})), "No Team")</f>
        <v>193</v>
      </c>
      <c r="L13" s="22"/>
    </row>
    <row r="14" spans="1:12" x14ac:dyDescent="0.3">
      <c r="A14" s="11">
        <v>13</v>
      </c>
      <c r="B14">
        <v>2078</v>
      </c>
      <c r="C14" s="12" t="str">
        <f>VLOOKUP(B14,'[1]Uneven 26'!$A:$I,7,FALSE)</f>
        <v>M</v>
      </c>
      <c r="D14" s="12" t="str">
        <f>VLOOKUP(B14,'[1]Uneven 26'!$A:$I,5,FALSE)</f>
        <v>Fionn</v>
      </c>
      <c r="E14" s="12" t="str">
        <f>VLOOKUP(B14,'[1]Uneven 26'!$A:$I,6,FALSE)</f>
        <v>KELLY</v>
      </c>
      <c r="F14" s="12" t="str">
        <f>VLOOKUP(B14,'[1]Uneven 26'!$A:$I,8,FALSE)</f>
        <v>Metro/St. Brigids A.C.</v>
      </c>
      <c r="G14" s="12" t="str">
        <f>VLOOKUP(B14,'[1]Uneven 26'!$A:$I,4,FALSE)</f>
        <v>Under 12</v>
      </c>
      <c r="H14" s="13">
        <f t="shared" si="0"/>
        <v>8</v>
      </c>
      <c r="J14" s="22" t="str">
        <v>Donore Harriers A.C.</v>
      </c>
      <c r="K14" s="24" cm="1">
        <f t="array" ref="K14">IF(COUNTIF($F$2:$F$83, J14) &gt;= 4, SUM(SMALL(IF($F$2:$F$83=J14, $A$2:$A$83), {1,2,3,4})), "No Team")</f>
        <v>188</v>
      </c>
      <c r="L14" s="22"/>
    </row>
    <row r="15" spans="1:12" x14ac:dyDescent="0.3">
      <c r="A15" s="14">
        <v>14</v>
      </c>
      <c r="B15">
        <v>2149</v>
      </c>
      <c r="C15" s="12" t="str">
        <f>VLOOKUP(B15,'[1]Uneven 26'!$A:$I,7,FALSE)</f>
        <v>M</v>
      </c>
      <c r="D15" s="12" t="str">
        <f>VLOOKUP(B15,'[1]Uneven 26'!$A:$I,5,FALSE)</f>
        <v>Conor</v>
      </c>
      <c r="E15" s="12" t="str">
        <f>VLOOKUP(B15,'[1]Uneven 26'!$A:$I,6,FALSE)</f>
        <v>MORROW</v>
      </c>
      <c r="F15" s="12" t="str">
        <f>VLOOKUP(B15,'[1]Uneven 26'!$A:$I,8,FALSE)</f>
        <v>Mid Sutton A.C.</v>
      </c>
      <c r="G15" s="12" t="str">
        <f>VLOOKUP(B15,'[1]Uneven 26'!$A:$I,4,FALSE)</f>
        <v>Under 13</v>
      </c>
      <c r="H15" s="13">
        <f t="shared" si="0"/>
        <v>4</v>
      </c>
      <c r="J15" s="22" t="str">
        <v>Clongriffin A.C.</v>
      </c>
      <c r="K15" s="24" t="str" cm="1">
        <f t="array" ref="K15">IF(COUNTIF($F$2:$F$83, J15) &gt;= 4, SUM(SMALL(IF($F$2:$F$83=J15, $A$2:$A$83), {1,2,3,4})), "No Team")</f>
        <v>No Team</v>
      </c>
      <c r="L15" s="22"/>
    </row>
    <row r="16" spans="1:12" x14ac:dyDescent="0.3">
      <c r="A16" s="11">
        <v>15</v>
      </c>
      <c r="B16">
        <v>2077</v>
      </c>
      <c r="C16" s="12" t="str">
        <f>VLOOKUP(B16,'[1]Uneven 26'!$A:$I,7,FALSE)</f>
        <v>M</v>
      </c>
      <c r="D16" s="12" t="str">
        <f>VLOOKUP(B16,'[1]Uneven 26'!$A:$I,5,FALSE)</f>
        <v>Senan</v>
      </c>
      <c r="E16" s="12" t="str">
        <f>VLOOKUP(B16,'[1]Uneven 26'!$A:$I,6,FALSE)</f>
        <v>KEANE</v>
      </c>
      <c r="F16" s="12" t="str">
        <f>VLOOKUP(B16,'[1]Uneven 26'!$A:$I,8,FALSE)</f>
        <v>Metro/St. Brigids A.C.</v>
      </c>
      <c r="G16" s="12" t="str">
        <f>VLOOKUP(B16,'[1]Uneven 26'!$A:$I,4,FALSE)</f>
        <v>Under 12</v>
      </c>
      <c r="H16" s="13">
        <f t="shared" si="0"/>
        <v>8</v>
      </c>
      <c r="J16" s="22" t="str">
        <v>Brothers Pearse A.C.</v>
      </c>
      <c r="K16" s="24" t="str" cm="1">
        <f t="array" ref="K16">IF(COUNTIF($F$2:$F$83, J16) &gt;= 4, SUM(SMALL(IF($F$2:$F$83=J16, $A$2:$A$83), {1,2,3,4})), "No Team")</f>
        <v>No Team</v>
      </c>
      <c r="L16" s="22"/>
    </row>
    <row r="17" spans="1:12" x14ac:dyDescent="0.3">
      <c r="A17" s="14">
        <v>16</v>
      </c>
      <c r="B17">
        <v>2325</v>
      </c>
      <c r="C17" s="12" t="str">
        <f>VLOOKUP(B17,'[1]Uneven 26'!$A:$I,7,FALSE)</f>
        <v>M</v>
      </c>
      <c r="D17" s="12" t="str">
        <f>VLOOKUP(B17,'[1]Uneven 26'!$A:$I,5,FALSE)</f>
        <v>Matthew</v>
      </c>
      <c r="E17" s="12" t="str">
        <f>VLOOKUP(B17,'[1]Uneven 26'!$A:$I,6,FALSE)</f>
        <v>BANIM</v>
      </c>
      <c r="F17" s="12" t="str">
        <f>VLOOKUP(B17,'[1]Uneven 26'!$A:$I,8,FALSE)</f>
        <v>Skerries A.C.</v>
      </c>
      <c r="G17" s="12" t="str">
        <f>VLOOKUP(B17,'[1]Uneven 26'!$A:$I,4,FALSE)</f>
        <v>Under 13</v>
      </c>
      <c r="H17" s="13">
        <f t="shared" si="0"/>
        <v>8</v>
      </c>
      <c r="J17" s="22" t="str">
        <v>Blackrock (Dublin) A.C.</v>
      </c>
      <c r="K17" s="24" cm="1">
        <f t="array" ref="K17">IF(COUNTIF($F$2:$F$83, J17) &gt;= 4, SUM(SMALL(IF($F$2:$F$83=J17, $A$2:$A$83), {1,2,3,4})), "No Team")</f>
        <v>235</v>
      </c>
      <c r="L17" s="22"/>
    </row>
    <row r="18" spans="1:12" x14ac:dyDescent="0.3">
      <c r="A18" s="11">
        <v>17</v>
      </c>
      <c r="B18">
        <v>2160</v>
      </c>
      <c r="C18" s="12" t="str">
        <f>VLOOKUP(B18,'[1]Uneven 26'!$A:$I,7,FALSE)</f>
        <v>M</v>
      </c>
      <c r="D18" s="12" t="str">
        <f>VLOOKUP(B18,'[1]Uneven 26'!$A:$I,5,FALSE)</f>
        <v>Sebastian</v>
      </c>
      <c r="E18" s="12" t="str">
        <f>VLOOKUP(B18,'[1]Uneven 26'!$A:$I,6,FALSE)</f>
        <v>GANLY</v>
      </c>
      <c r="F18" s="12" t="str">
        <f>VLOOKUP(B18,'[1]Uneven 26'!$A:$I,8,FALSE)</f>
        <v>Portmarnock A.C.</v>
      </c>
      <c r="G18" s="12" t="str">
        <f>VLOOKUP(B18,'[1]Uneven 26'!$A:$I,4,FALSE)</f>
        <v>Under 13</v>
      </c>
      <c r="H18" s="13">
        <f t="shared" si="0"/>
        <v>1</v>
      </c>
      <c r="J18" s="22" t="str">
        <v>Rathcoole A.C.</v>
      </c>
      <c r="K18" s="24" t="str" cm="1">
        <f t="array" ref="K18">IF(COUNTIF($F$2:$F$83, J18) &gt;= 4, SUM(SMALL(IF($F$2:$F$83=J18, $A$2:$A$83), {1,2,3,4})), "No Team")</f>
        <v>No Team</v>
      </c>
      <c r="L18" s="22"/>
    </row>
    <row r="19" spans="1:12" x14ac:dyDescent="0.3">
      <c r="A19" s="14">
        <v>18</v>
      </c>
      <c r="B19">
        <v>247</v>
      </c>
      <c r="C19" s="12" t="str">
        <f>VLOOKUP(B19,'[1]Uneven 26'!$A:$I,7,FALSE)</f>
        <v>M</v>
      </c>
      <c r="D19" s="12" t="str">
        <f>VLOOKUP(B19,'[1]Uneven 26'!$A:$I,5,FALSE)</f>
        <v>Thomas</v>
      </c>
      <c r="E19" s="12" t="str">
        <f>VLOOKUP(B19,'[1]Uneven 26'!$A:$I,6,FALSE)</f>
        <v>O BRIEN</v>
      </c>
      <c r="F19" s="12" t="str">
        <f>VLOOKUP(B19,'[1]Uneven 26'!$A:$I,8,FALSE)</f>
        <v>Clonliffe Harriers A.C.</v>
      </c>
      <c r="G19" s="12" t="str">
        <f>VLOOKUP(B19,'[1]Uneven 26'!$A:$I,4,FALSE)</f>
        <v>Under 12</v>
      </c>
      <c r="H19" s="13">
        <f t="shared" si="0"/>
        <v>5</v>
      </c>
      <c r="J19" s="22" t="str">
        <v>Tallaght A.C.</v>
      </c>
      <c r="K19" s="24" t="str" cm="1">
        <f t="array" ref="K19">IF(COUNTIF($F$2:$F$83, J19) &gt;= 4, SUM(SMALL(IF($F$2:$F$83=J19, $A$2:$A$83), {1,2,3,4})), "No Team")</f>
        <v>No Team</v>
      </c>
      <c r="L19" s="22"/>
    </row>
    <row r="20" spans="1:12" x14ac:dyDescent="0.3">
      <c r="A20" s="11">
        <v>19</v>
      </c>
      <c r="B20">
        <v>2321</v>
      </c>
      <c r="C20" s="12" t="str">
        <f>VLOOKUP(B20,'[1]Uneven 26'!$A:$I,7,FALSE)</f>
        <v>M</v>
      </c>
      <c r="D20" s="12" t="str">
        <f>VLOOKUP(B20,'[1]Uneven 26'!$A:$I,5,FALSE)</f>
        <v>Jack</v>
      </c>
      <c r="E20" s="12" t="str">
        <f>VLOOKUP(B20,'[1]Uneven 26'!$A:$I,6,FALSE)</f>
        <v>COUGHLAN</v>
      </c>
      <c r="F20" s="12" t="str">
        <f>VLOOKUP(B20,'[1]Uneven 26'!$A:$I,8,FALSE)</f>
        <v>Skerries A.C.</v>
      </c>
      <c r="G20" s="12" t="str">
        <f>VLOOKUP(B20,'[1]Uneven 26'!$A:$I,4,FALSE)</f>
        <v>Under 12</v>
      </c>
      <c r="H20" s="13">
        <f t="shared" si="0"/>
        <v>8</v>
      </c>
      <c r="J20" s="22"/>
      <c r="K20" s="24"/>
      <c r="L20" s="22"/>
    </row>
    <row r="21" spans="1:12" x14ac:dyDescent="0.3">
      <c r="A21" s="14">
        <v>20</v>
      </c>
      <c r="B21">
        <v>249</v>
      </c>
      <c r="C21" s="12" t="str">
        <f>VLOOKUP(B21,'[1]Uneven 26'!$A:$I,7,FALSE)</f>
        <v>M</v>
      </c>
      <c r="D21" s="12" t="str">
        <f>VLOOKUP(B21,'[1]Uneven 26'!$A:$I,5,FALSE)</f>
        <v>Lenny</v>
      </c>
      <c r="E21" s="12" t="str">
        <f>VLOOKUP(B21,'[1]Uneven 26'!$A:$I,6,FALSE)</f>
        <v>KEANE FLANNERY</v>
      </c>
      <c r="F21" s="12" t="str">
        <f>VLOOKUP(B21,'[1]Uneven 26'!$A:$I,8,FALSE)</f>
        <v>Clonliffe Harriers A.C.</v>
      </c>
      <c r="G21" s="12" t="str">
        <f>VLOOKUP(B21,'[1]Uneven 26'!$A:$I,4,FALSE)</f>
        <v>Under 13</v>
      </c>
      <c r="H21" s="13">
        <f t="shared" si="0"/>
        <v>5</v>
      </c>
    </row>
    <row r="22" spans="1:12" x14ac:dyDescent="0.3">
      <c r="A22" s="11">
        <v>21</v>
      </c>
      <c r="B22">
        <v>2326</v>
      </c>
      <c r="C22" s="12" t="str">
        <f>VLOOKUP(B22,'[1]Uneven 26'!$A:$I,7,FALSE)</f>
        <v>M</v>
      </c>
      <c r="D22" s="12" t="str">
        <f>VLOOKUP(B22,'[1]Uneven 26'!$A:$I,5,FALSE)</f>
        <v>Seán</v>
      </c>
      <c r="E22" s="12" t="str">
        <f>VLOOKUP(B22,'[1]Uneven 26'!$A:$I,6,FALSE)</f>
        <v>DIGNAM</v>
      </c>
      <c r="F22" s="12" t="str">
        <f>VLOOKUP(B22,'[1]Uneven 26'!$A:$I,8,FALSE)</f>
        <v>Skerries A.C.</v>
      </c>
      <c r="G22" s="12" t="str">
        <f>VLOOKUP(B22,'[1]Uneven 26'!$A:$I,4,FALSE)</f>
        <v>Under 13</v>
      </c>
      <c r="H22" s="13">
        <f t="shared" si="0"/>
        <v>8</v>
      </c>
    </row>
    <row r="23" spans="1:12" x14ac:dyDescent="0.3">
      <c r="A23" s="14">
        <v>22</v>
      </c>
      <c r="B23">
        <v>2328</v>
      </c>
      <c r="C23" s="12" t="str">
        <f>VLOOKUP(B23,'[1]Uneven 26'!$A:$I,7,FALSE)</f>
        <v>M</v>
      </c>
      <c r="D23" s="12" t="str">
        <f>VLOOKUP(B23,'[1]Uneven 26'!$A:$I,5,FALSE)</f>
        <v>Robert</v>
      </c>
      <c r="E23" s="12" t="str">
        <f>VLOOKUP(B23,'[1]Uneven 26'!$A:$I,6,FALSE)</f>
        <v>MURPHY</v>
      </c>
      <c r="F23" s="12" t="str">
        <f>VLOOKUP(B23,'[1]Uneven 26'!$A:$I,8,FALSE)</f>
        <v>Skerries A.C.</v>
      </c>
      <c r="G23" s="12" t="str">
        <f>VLOOKUP(B23,'[1]Uneven 26'!$A:$I,4,FALSE)</f>
        <v>Under 13</v>
      </c>
      <c r="H23" s="13">
        <f t="shared" si="0"/>
        <v>8</v>
      </c>
    </row>
    <row r="24" spans="1:12" x14ac:dyDescent="0.3">
      <c r="A24" s="11">
        <v>23</v>
      </c>
      <c r="B24">
        <v>248</v>
      </c>
      <c r="C24" s="12" t="str">
        <f>VLOOKUP(B24,'[1]Uneven 26'!$A:$I,7,FALSE)</f>
        <v>M</v>
      </c>
      <c r="D24" s="12" t="str">
        <f>VLOOKUP(B24,'[1]Uneven 26'!$A:$I,5,FALSE)</f>
        <v>Eoghan</v>
      </c>
      <c r="E24" s="12" t="str">
        <f>VLOOKUP(B24,'[1]Uneven 26'!$A:$I,6,FALSE)</f>
        <v>DELANEY</v>
      </c>
      <c r="F24" s="12" t="str">
        <f>VLOOKUP(B24,'[1]Uneven 26'!$A:$I,8,FALSE)</f>
        <v>Clonliffe Harriers A.C.</v>
      </c>
      <c r="G24" s="12" t="str">
        <f>VLOOKUP(B24,'[1]Uneven 26'!$A:$I,4,FALSE)</f>
        <v>Under 13</v>
      </c>
      <c r="H24" s="13">
        <f t="shared" si="0"/>
        <v>5</v>
      </c>
    </row>
    <row r="25" spans="1:12" x14ac:dyDescent="0.3">
      <c r="A25" s="14">
        <v>24</v>
      </c>
      <c r="B25">
        <v>1988</v>
      </c>
      <c r="C25" s="12" t="str">
        <f>VLOOKUP(B25,'[1]Uneven 26'!$A:$I,7,FALSE)</f>
        <v>M</v>
      </c>
      <c r="D25" s="12" t="str">
        <f>VLOOKUP(B25,'[1]Uneven 26'!$A:$I,5,FALSE)</f>
        <v>Arda</v>
      </c>
      <c r="E25" s="12" t="str">
        <f>VLOOKUP(B25,'[1]Uneven 26'!$A:$I,6,FALSE)</f>
        <v>HAYES</v>
      </c>
      <c r="F25" s="12" t="str">
        <f>VLOOKUP(B25,'[1]Uneven 26'!$A:$I,8,FALSE)</f>
        <v>Lucan Harriers A.C.</v>
      </c>
      <c r="G25" s="12" t="str">
        <f>VLOOKUP(B25,'[1]Uneven 26'!$A:$I,4,FALSE)</f>
        <v>Under 13</v>
      </c>
      <c r="H25" s="13">
        <f t="shared" si="0"/>
        <v>9</v>
      </c>
    </row>
    <row r="26" spans="1:12" x14ac:dyDescent="0.3">
      <c r="A26" s="11">
        <v>25</v>
      </c>
      <c r="B26">
        <v>2198</v>
      </c>
      <c r="C26" s="12" t="str">
        <f>VLOOKUP(B26,'[1]Uneven 26'!$A:$I,7,FALSE)</f>
        <v>M</v>
      </c>
      <c r="D26" s="12" t="str">
        <f>VLOOKUP(B26,'[1]Uneven 26'!$A:$I,5,FALSE)</f>
        <v>Adam</v>
      </c>
      <c r="E26" s="12" t="str">
        <f>VLOOKUP(B26,'[1]Uneven 26'!$A:$I,6,FALSE)</f>
        <v>KILLEEN</v>
      </c>
      <c r="F26" s="12" t="str">
        <f>VLOOKUP(B26,'[1]Uneven 26'!$A:$I,8,FALSE)</f>
        <v>Raheny Shamrock A.C.</v>
      </c>
      <c r="G26" s="12" t="str">
        <f>VLOOKUP(B26,'[1]Uneven 26'!$A:$I,4,FALSE)</f>
        <v>Under 13</v>
      </c>
      <c r="H26" s="13">
        <f t="shared" si="0"/>
        <v>4</v>
      </c>
    </row>
    <row r="27" spans="1:12" x14ac:dyDescent="0.3">
      <c r="A27" s="14">
        <v>26</v>
      </c>
      <c r="B27">
        <v>1983</v>
      </c>
      <c r="C27" s="12" t="str">
        <f>VLOOKUP(B27,'[1]Uneven 26'!$A:$I,7,FALSE)</f>
        <v>M</v>
      </c>
      <c r="D27" s="12" t="str">
        <f>VLOOKUP(B27,'[1]Uneven 26'!$A:$I,5,FALSE)</f>
        <v>Aj</v>
      </c>
      <c r="E27" s="12" t="str">
        <f>VLOOKUP(B27,'[1]Uneven 26'!$A:$I,6,FALSE)</f>
        <v>CLIFFORD</v>
      </c>
      <c r="F27" s="12" t="str">
        <f>VLOOKUP(B27,'[1]Uneven 26'!$A:$I,8,FALSE)</f>
        <v>Lucan Harriers A.C.</v>
      </c>
      <c r="G27" s="12" t="str">
        <f>VLOOKUP(B27,'[1]Uneven 26'!$A:$I,4,FALSE)</f>
        <v>Under 12</v>
      </c>
      <c r="H27" s="13">
        <f t="shared" si="0"/>
        <v>9</v>
      </c>
    </row>
    <row r="28" spans="1:12" x14ac:dyDescent="0.3">
      <c r="A28" s="11">
        <v>27</v>
      </c>
      <c r="B28">
        <v>1742</v>
      </c>
      <c r="C28" s="12" t="str">
        <f>VLOOKUP(B28,'[1]Uneven 26'!$A:$I,7,FALSE)</f>
        <v>M</v>
      </c>
      <c r="D28" s="12" t="str">
        <f>VLOOKUP(B28,'[1]Uneven 26'!$A:$I,5,FALSE)</f>
        <v>Danny</v>
      </c>
      <c r="E28" s="12" t="str">
        <f>VLOOKUP(B28,'[1]Uneven 26'!$A:$I,6,FALSE)</f>
        <v>MADDEN</v>
      </c>
      <c r="F28" s="12" t="str">
        <f>VLOOKUP(B28,'[1]Uneven 26'!$A:$I,8,FALSE)</f>
        <v>Crusaders A.C.</v>
      </c>
      <c r="G28" s="12" t="str">
        <f>VLOOKUP(B28,'[1]Uneven 26'!$A:$I,4,FALSE)</f>
        <v>Under 12</v>
      </c>
      <c r="H28" s="13">
        <f t="shared" si="0"/>
        <v>8</v>
      </c>
    </row>
    <row r="29" spans="1:12" x14ac:dyDescent="0.3">
      <c r="A29" s="14">
        <v>28</v>
      </c>
      <c r="B29">
        <v>134</v>
      </c>
      <c r="C29" s="12" t="str">
        <f>VLOOKUP(B29,'[1]Uneven 26'!$A:$I,7,FALSE)</f>
        <v>M</v>
      </c>
      <c r="D29" s="12" t="str">
        <f>VLOOKUP(B29,'[1]Uneven 26'!$A:$I,5,FALSE)</f>
        <v>Aidan</v>
      </c>
      <c r="E29" s="12" t="str">
        <f>VLOOKUP(B29,'[1]Uneven 26'!$A:$I,6,FALSE)</f>
        <v>MCGEE</v>
      </c>
      <c r="F29" s="12" t="str">
        <f>VLOOKUP(B29,'[1]Uneven 26'!$A:$I,8,FALSE)</f>
        <v>Cabinteely A.C.</v>
      </c>
      <c r="G29" s="12" t="str">
        <f>VLOOKUP(B29,'[1]Uneven 26'!$A:$I,4,FALSE)</f>
        <v>Under 13</v>
      </c>
      <c r="H29" s="13">
        <f t="shared" si="0"/>
        <v>5</v>
      </c>
    </row>
    <row r="30" spans="1:12" x14ac:dyDescent="0.3">
      <c r="A30" s="11">
        <v>29</v>
      </c>
      <c r="B30">
        <v>1989</v>
      </c>
      <c r="C30" s="12" t="str">
        <f>VLOOKUP(B30,'[1]Uneven 26'!$A:$I,7,FALSE)</f>
        <v>M</v>
      </c>
      <c r="D30" s="12" t="str">
        <f>VLOOKUP(B30,'[1]Uneven 26'!$A:$I,5,FALSE)</f>
        <v>Ben</v>
      </c>
      <c r="E30" s="12" t="str">
        <f>VLOOKUP(B30,'[1]Uneven 26'!$A:$I,6,FALSE)</f>
        <v>SHERIDAN</v>
      </c>
      <c r="F30" s="12" t="str">
        <f>VLOOKUP(B30,'[1]Uneven 26'!$A:$I,8,FALSE)</f>
        <v>Lucan Harriers A.C.</v>
      </c>
      <c r="G30" s="12" t="str">
        <f>VLOOKUP(B30,'[1]Uneven 26'!$A:$I,4,FALSE)</f>
        <v>Under 13</v>
      </c>
      <c r="H30" s="13">
        <f t="shared" si="0"/>
        <v>9</v>
      </c>
    </row>
    <row r="31" spans="1:12" x14ac:dyDescent="0.3">
      <c r="A31" s="14">
        <v>30</v>
      </c>
      <c r="B31">
        <v>2081</v>
      </c>
      <c r="C31" s="12" t="str">
        <f>VLOOKUP(B31,'[1]Uneven 26'!$A:$I,7,FALSE)</f>
        <v>M</v>
      </c>
      <c r="D31" s="12" t="str">
        <f>VLOOKUP(B31,'[1]Uneven 26'!$A:$I,5,FALSE)</f>
        <v>Killian</v>
      </c>
      <c r="E31" s="12" t="str">
        <f>VLOOKUP(B31,'[1]Uneven 26'!$A:$I,6,FALSE)</f>
        <v>FISHER WARD</v>
      </c>
      <c r="F31" s="12" t="str">
        <f>VLOOKUP(B31,'[1]Uneven 26'!$A:$I,8,FALSE)</f>
        <v>Metro/St. Brigids A.C.</v>
      </c>
      <c r="G31" s="12" t="str">
        <f>VLOOKUP(B31,'[1]Uneven 26'!$A:$I,4,FALSE)</f>
        <v>Under 13</v>
      </c>
      <c r="H31" s="13">
        <f t="shared" si="0"/>
        <v>8</v>
      </c>
    </row>
    <row r="32" spans="1:12" x14ac:dyDescent="0.3">
      <c r="A32" s="11">
        <v>31</v>
      </c>
      <c r="B32">
        <v>2295</v>
      </c>
      <c r="C32" s="12" t="str">
        <f>VLOOKUP(B32,'[1]Uneven 26'!$A:$I,7,FALSE)</f>
        <v>M</v>
      </c>
      <c r="D32" s="12" t="str">
        <f>VLOOKUP(B32,'[1]Uneven 26'!$A:$I,5,FALSE)</f>
        <v>Cathal</v>
      </c>
      <c r="E32" s="12" t="str">
        <f>VLOOKUP(B32,'[1]Uneven 26'!$A:$I,6,FALSE)</f>
        <v>GRAY</v>
      </c>
      <c r="F32" s="12" t="str">
        <f>VLOOKUP(B32,'[1]Uneven 26'!$A:$I,8,FALSE)</f>
        <v>Rathfarnham W.S.A.F. A.C.</v>
      </c>
      <c r="G32" s="12" t="str">
        <f>VLOOKUP(B32,'[1]Uneven 26'!$A:$I,4,FALSE)</f>
        <v>Under 13</v>
      </c>
      <c r="H32" s="13">
        <f t="shared" si="0"/>
        <v>4</v>
      </c>
    </row>
    <row r="33" spans="1:8" x14ac:dyDescent="0.3">
      <c r="A33" s="14">
        <v>32</v>
      </c>
      <c r="B33">
        <v>1796</v>
      </c>
      <c r="C33" s="12" t="str">
        <f>VLOOKUP(B33,'[1]Uneven 26'!$A:$I,7,FALSE)</f>
        <v>M</v>
      </c>
      <c r="D33" s="12" t="str">
        <f>VLOOKUP(B33,'[1]Uneven 26'!$A:$I,5,FALSE)</f>
        <v>James</v>
      </c>
      <c r="E33" s="12" t="str">
        <f>VLOOKUP(B33,'[1]Uneven 26'!$A:$I,6,FALSE)</f>
        <v>HOLIAN</v>
      </c>
      <c r="F33" s="12" t="str">
        <f>VLOOKUP(B33,'[1]Uneven 26'!$A:$I,8,FALSE)</f>
        <v>Donore Harriers A.C.</v>
      </c>
      <c r="G33" s="12" t="str">
        <f>VLOOKUP(B33,'[1]Uneven 26'!$A:$I,4,FALSE)</f>
        <v>Under 13</v>
      </c>
      <c r="H33" s="13">
        <f t="shared" si="0"/>
        <v>9</v>
      </c>
    </row>
    <row r="34" spans="1:8" x14ac:dyDescent="0.3">
      <c r="A34" s="11">
        <v>33</v>
      </c>
      <c r="B34">
        <v>1746</v>
      </c>
      <c r="C34" s="12" t="str">
        <f>VLOOKUP(B34,'[1]Uneven 26'!$A:$I,7,FALSE)</f>
        <v>M</v>
      </c>
      <c r="D34" s="12" t="str">
        <f>VLOOKUP(B34,'[1]Uneven 26'!$A:$I,5,FALSE)</f>
        <v>Luke</v>
      </c>
      <c r="E34" s="12" t="str">
        <f>VLOOKUP(B34,'[1]Uneven 26'!$A:$I,6,FALSE)</f>
        <v>CURRAN</v>
      </c>
      <c r="F34" s="12" t="str">
        <f>VLOOKUP(B34,'[1]Uneven 26'!$A:$I,8,FALSE)</f>
        <v>Crusaders A.C.</v>
      </c>
      <c r="G34" s="12" t="str">
        <f>VLOOKUP(B34,'[1]Uneven 26'!$A:$I,4,FALSE)</f>
        <v>Under 13</v>
      </c>
      <c r="H34" s="13">
        <f t="shared" si="0"/>
        <v>8</v>
      </c>
    </row>
    <row r="35" spans="1:8" x14ac:dyDescent="0.3">
      <c r="A35" s="14">
        <v>34</v>
      </c>
      <c r="B35">
        <v>1744</v>
      </c>
      <c r="C35" s="12" t="str">
        <f>VLOOKUP(B35,'[1]Uneven 26'!$A:$I,7,FALSE)</f>
        <v>M</v>
      </c>
      <c r="D35" s="12" t="str">
        <f>VLOOKUP(B35,'[1]Uneven 26'!$A:$I,5,FALSE)</f>
        <v>David</v>
      </c>
      <c r="E35" s="12" t="str">
        <f>VLOOKUP(B35,'[1]Uneven 26'!$A:$I,6,FALSE)</f>
        <v>BLACK</v>
      </c>
      <c r="F35" s="12" t="str">
        <f>VLOOKUP(B35,'[1]Uneven 26'!$A:$I,8,FALSE)</f>
        <v>Crusaders A.C.</v>
      </c>
      <c r="G35" s="12" t="str">
        <f>VLOOKUP(B35,'[1]Uneven 26'!$A:$I,4,FALSE)</f>
        <v>Under 13</v>
      </c>
      <c r="H35" s="13">
        <f t="shared" si="0"/>
        <v>8</v>
      </c>
    </row>
    <row r="36" spans="1:8" x14ac:dyDescent="0.3">
      <c r="A36" s="11">
        <v>35</v>
      </c>
      <c r="B36">
        <v>182</v>
      </c>
      <c r="C36" s="12" t="str">
        <f>VLOOKUP(B36,'[1]Uneven 26'!$A:$I,7,FALSE)</f>
        <v>M</v>
      </c>
      <c r="D36" s="12" t="str">
        <f>VLOOKUP(B36,'[1]Uneven 26'!$A:$I,5,FALSE)</f>
        <v>Charlie</v>
      </c>
      <c r="E36" s="12" t="str">
        <f>VLOOKUP(B36,'[1]Uneven 26'!$A:$I,6,FALSE)</f>
        <v>FAGAN</v>
      </c>
      <c r="F36" s="12" t="str">
        <f>VLOOKUP(B36,'[1]Uneven 26'!$A:$I,8,FALSE)</f>
        <v>Clongriffin A.C.</v>
      </c>
      <c r="G36" s="12" t="str">
        <f>VLOOKUP(B36,'[1]Uneven 26'!$A:$I,4,FALSE)</f>
        <v>Under 13</v>
      </c>
      <c r="H36" s="13">
        <f t="shared" si="0"/>
        <v>2</v>
      </c>
    </row>
    <row r="37" spans="1:8" x14ac:dyDescent="0.3">
      <c r="A37" s="14">
        <v>36</v>
      </c>
      <c r="B37">
        <v>1740</v>
      </c>
      <c r="C37" s="12" t="str">
        <f>VLOOKUP(B37,'[1]Uneven 26'!$A:$I,7,FALSE)</f>
        <v>M</v>
      </c>
      <c r="D37" s="12" t="str">
        <f>VLOOKUP(B37,'[1]Uneven 26'!$A:$I,5,FALSE)</f>
        <v>Ryan</v>
      </c>
      <c r="E37" s="12" t="str">
        <f>VLOOKUP(B37,'[1]Uneven 26'!$A:$I,6,FALSE)</f>
        <v>FITZHARRIS</v>
      </c>
      <c r="F37" s="12" t="str">
        <f>VLOOKUP(B37,'[1]Uneven 26'!$A:$I,8,FALSE)</f>
        <v>Crusaders A.C.</v>
      </c>
      <c r="G37" s="12" t="str">
        <f>VLOOKUP(B37,'[1]Uneven 26'!$A:$I,4,FALSE)</f>
        <v>Under 12</v>
      </c>
      <c r="H37" s="13">
        <f t="shared" si="0"/>
        <v>8</v>
      </c>
    </row>
    <row r="38" spans="1:8" x14ac:dyDescent="0.3">
      <c r="A38" s="11">
        <v>37</v>
      </c>
      <c r="B38">
        <v>132</v>
      </c>
      <c r="C38" s="12" t="str">
        <f>VLOOKUP(B38,'[1]Uneven 26'!$A:$I,7,FALSE)</f>
        <v>M</v>
      </c>
      <c r="D38" s="12" t="str">
        <f>VLOOKUP(B38,'[1]Uneven 26'!$A:$I,5,FALSE)</f>
        <v>Gareth</v>
      </c>
      <c r="E38" s="12" t="str">
        <f>VLOOKUP(B38,'[1]Uneven 26'!$A:$I,6,FALSE)</f>
        <v>HAYES</v>
      </c>
      <c r="F38" s="12" t="str">
        <f>VLOOKUP(B38,'[1]Uneven 26'!$A:$I,8,FALSE)</f>
        <v>Cabinteely A.C.</v>
      </c>
      <c r="G38" s="12" t="str">
        <f>VLOOKUP(B38,'[1]Uneven 26'!$A:$I,4,FALSE)</f>
        <v>Under 13</v>
      </c>
      <c r="H38" s="13">
        <f t="shared" si="0"/>
        <v>5</v>
      </c>
    </row>
    <row r="39" spans="1:8" x14ac:dyDescent="0.3">
      <c r="A39" s="14">
        <v>38</v>
      </c>
      <c r="B39">
        <v>95</v>
      </c>
      <c r="C39" s="12" t="str">
        <f>VLOOKUP(B39,'[1]Uneven 26'!$A:$I,7,FALSE)</f>
        <v>M</v>
      </c>
      <c r="D39" s="12" t="str">
        <f>VLOOKUP(B39,'[1]Uneven 26'!$A:$I,5,FALSE)</f>
        <v>Padraig</v>
      </c>
      <c r="E39" s="12" t="str">
        <f>VLOOKUP(B39,'[1]Uneven 26'!$A:$I,6,FALSE)</f>
        <v>DINEEN</v>
      </c>
      <c r="F39" s="12" t="str">
        <f>VLOOKUP(B39,'[1]Uneven 26'!$A:$I,8,FALSE)</f>
        <v>Brothers Pearse A.C.</v>
      </c>
      <c r="G39" s="12" t="str">
        <f>VLOOKUP(B39,'[1]Uneven 26'!$A:$I,4,FALSE)</f>
        <v>Under 13</v>
      </c>
      <c r="H39" s="13">
        <f t="shared" si="0"/>
        <v>1</v>
      </c>
    </row>
    <row r="40" spans="1:8" x14ac:dyDescent="0.3">
      <c r="A40" s="11">
        <v>39</v>
      </c>
      <c r="B40">
        <v>1745</v>
      </c>
      <c r="C40" s="12" t="str">
        <f>VLOOKUP(B40,'[1]Uneven 26'!$A:$I,7,FALSE)</f>
        <v>M</v>
      </c>
      <c r="D40" s="12" t="str">
        <f>VLOOKUP(B40,'[1]Uneven 26'!$A:$I,5,FALSE)</f>
        <v>Aodhan</v>
      </c>
      <c r="E40" s="12" t="str">
        <f>VLOOKUP(B40,'[1]Uneven 26'!$A:$I,6,FALSE)</f>
        <v>CREHAN</v>
      </c>
      <c r="F40" s="12" t="str">
        <f>VLOOKUP(B40,'[1]Uneven 26'!$A:$I,8,FALSE)</f>
        <v>Crusaders A.C.</v>
      </c>
      <c r="G40" s="12" t="str">
        <f>VLOOKUP(B40,'[1]Uneven 26'!$A:$I,4,FALSE)</f>
        <v>Under 13</v>
      </c>
      <c r="H40" s="13">
        <f t="shared" si="0"/>
        <v>8</v>
      </c>
    </row>
    <row r="41" spans="1:8" x14ac:dyDescent="0.3">
      <c r="A41" s="14">
        <v>40</v>
      </c>
      <c r="B41">
        <v>1741</v>
      </c>
      <c r="C41" s="12" t="str">
        <f>VLOOKUP(B41,'[1]Uneven 26'!$A:$I,7,FALSE)</f>
        <v>M</v>
      </c>
      <c r="D41" s="12" t="str">
        <f>VLOOKUP(B41,'[1]Uneven 26'!$A:$I,5,FALSE)</f>
        <v>Hugo</v>
      </c>
      <c r="E41" s="12" t="str">
        <f>VLOOKUP(B41,'[1]Uneven 26'!$A:$I,6,FALSE)</f>
        <v>HORGAN</v>
      </c>
      <c r="F41" s="12" t="str">
        <f>VLOOKUP(B41,'[1]Uneven 26'!$A:$I,8,FALSE)</f>
        <v>Crusaders A.C.</v>
      </c>
      <c r="G41" s="12" t="str">
        <f>VLOOKUP(B41,'[1]Uneven 26'!$A:$I,4,FALSE)</f>
        <v>Under 12</v>
      </c>
      <c r="H41" s="13">
        <f t="shared" si="0"/>
        <v>8</v>
      </c>
    </row>
    <row r="42" spans="1:8" x14ac:dyDescent="0.3">
      <c r="A42" s="11">
        <v>41</v>
      </c>
      <c r="B42">
        <v>76</v>
      </c>
      <c r="C42" s="12" t="str">
        <f>VLOOKUP(B42,'[1]Uneven 26'!$A:$I,7,FALSE)</f>
        <v>M</v>
      </c>
      <c r="D42" s="12" t="str">
        <f>VLOOKUP(B42,'[1]Uneven 26'!$A:$I,5,FALSE)</f>
        <v>Freddie</v>
      </c>
      <c r="E42" s="12" t="str">
        <f>VLOOKUP(B42,'[1]Uneven 26'!$A:$I,6,FALSE)</f>
        <v>FARRELL</v>
      </c>
      <c r="F42" s="12" t="str">
        <f>VLOOKUP(B42,'[1]Uneven 26'!$A:$I,8,FALSE)</f>
        <v>Blackrock (Dublin) A.C.</v>
      </c>
      <c r="G42" s="12" t="str">
        <f>VLOOKUP(B42,'[1]Uneven 26'!$A:$I,4,FALSE)</f>
        <v>Under 13</v>
      </c>
      <c r="H42" s="13">
        <f t="shared" si="0"/>
        <v>5</v>
      </c>
    </row>
    <row r="43" spans="1:8" x14ac:dyDescent="0.3">
      <c r="A43" s="14">
        <v>42</v>
      </c>
      <c r="B43">
        <v>2197</v>
      </c>
      <c r="C43" s="12" t="str">
        <f>VLOOKUP(B43,'[1]Uneven 26'!$A:$I,7,FALSE)</f>
        <v>M</v>
      </c>
      <c r="D43" s="12" t="str">
        <f>VLOOKUP(B43,'[1]Uneven 26'!$A:$I,5,FALSE)</f>
        <v>Sean</v>
      </c>
      <c r="E43" s="12" t="str">
        <f>VLOOKUP(B43,'[1]Uneven 26'!$A:$I,6,FALSE)</f>
        <v>FLEMING</v>
      </c>
      <c r="F43" s="12" t="str">
        <f>VLOOKUP(B43,'[1]Uneven 26'!$A:$I,8,FALSE)</f>
        <v>Raheny Shamrock A.C.</v>
      </c>
      <c r="G43" s="12" t="str">
        <f>VLOOKUP(B43,'[1]Uneven 26'!$A:$I,4,FALSE)</f>
        <v>Under 12</v>
      </c>
      <c r="H43" s="13">
        <f t="shared" si="0"/>
        <v>4</v>
      </c>
    </row>
    <row r="44" spans="1:8" x14ac:dyDescent="0.3">
      <c r="A44" s="11">
        <v>43</v>
      </c>
      <c r="B44">
        <v>1982</v>
      </c>
      <c r="C44" s="12" t="str">
        <f>VLOOKUP(B44,'[1]Uneven 26'!$A:$I,7,FALSE)</f>
        <v>M</v>
      </c>
      <c r="D44" s="12" t="str">
        <f>VLOOKUP(B44,'[1]Uneven 26'!$A:$I,5,FALSE)</f>
        <v>Noah</v>
      </c>
      <c r="E44" s="12" t="str">
        <f>VLOOKUP(B44,'[1]Uneven 26'!$A:$I,6,FALSE)</f>
        <v>CANO</v>
      </c>
      <c r="F44" s="12" t="str">
        <f>VLOOKUP(B44,'[1]Uneven 26'!$A:$I,8,FALSE)</f>
        <v>Lucan Harriers A.C.</v>
      </c>
      <c r="G44" s="12" t="str">
        <f>VLOOKUP(B44,'[1]Uneven 26'!$A:$I,4,FALSE)</f>
        <v>Under 12</v>
      </c>
      <c r="H44" s="13">
        <f t="shared" si="0"/>
        <v>9</v>
      </c>
    </row>
    <row r="45" spans="1:8" x14ac:dyDescent="0.3">
      <c r="A45" s="14">
        <v>44</v>
      </c>
      <c r="B45">
        <v>131</v>
      </c>
      <c r="C45" s="12" t="str">
        <f>VLOOKUP(B45,'[1]Uneven 26'!$A:$I,7,FALSE)</f>
        <v>M</v>
      </c>
      <c r="D45" s="12" t="str">
        <f>VLOOKUP(B45,'[1]Uneven 26'!$A:$I,5,FALSE)</f>
        <v>Flynn</v>
      </c>
      <c r="E45" s="12" t="str">
        <f>VLOOKUP(B45,'[1]Uneven 26'!$A:$I,6,FALSE)</f>
        <v>FALVEY</v>
      </c>
      <c r="F45" s="12" t="str">
        <f>VLOOKUP(B45,'[1]Uneven 26'!$A:$I,8,FALSE)</f>
        <v>Cabinteely A.C.</v>
      </c>
      <c r="G45" s="12" t="str">
        <f>VLOOKUP(B45,'[1]Uneven 26'!$A:$I,4,FALSE)</f>
        <v>Under 13</v>
      </c>
      <c r="H45" s="13">
        <f t="shared" si="0"/>
        <v>5</v>
      </c>
    </row>
    <row r="46" spans="1:8" x14ac:dyDescent="0.3">
      <c r="A46" s="11">
        <v>45</v>
      </c>
      <c r="B46">
        <v>2080</v>
      </c>
      <c r="C46" s="12" t="str">
        <f>VLOOKUP(B46,'[1]Uneven 26'!$A:$I,7,FALSE)</f>
        <v>M</v>
      </c>
      <c r="D46" s="12" t="str">
        <f>VLOOKUP(B46,'[1]Uneven 26'!$A:$I,5,FALSE)</f>
        <v>Eamon</v>
      </c>
      <c r="E46" s="12" t="str">
        <f>VLOOKUP(B46,'[1]Uneven 26'!$A:$I,6,FALSE)</f>
        <v>CONNEFF</v>
      </c>
      <c r="F46" s="12" t="str">
        <f>VLOOKUP(B46,'[1]Uneven 26'!$A:$I,8,FALSE)</f>
        <v>Metro/St. Brigids A.C.</v>
      </c>
      <c r="G46" s="12" t="str">
        <f>VLOOKUP(B46,'[1]Uneven 26'!$A:$I,4,FALSE)</f>
        <v>Under 13</v>
      </c>
      <c r="H46" s="13">
        <f t="shared" si="0"/>
        <v>8</v>
      </c>
    </row>
    <row r="47" spans="1:8" x14ac:dyDescent="0.3">
      <c r="A47" s="14">
        <v>46</v>
      </c>
      <c r="B47">
        <v>80</v>
      </c>
      <c r="C47" s="12" t="str">
        <f>VLOOKUP(B47,'[1]Uneven 26'!$A:$I,7,FALSE)</f>
        <v>M</v>
      </c>
      <c r="D47" s="12" t="str">
        <f>VLOOKUP(B47,'[1]Uneven 26'!$A:$I,5,FALSE)</f>
        <v>Jamie</v>
      </c>
      <c r="E47" s="12" t="str">
        <f>VLOOKUP(B47,'[1]Uneven 26'!$A:$I,6,FALSE)</f>
        <v>KNOX</v>
      </c>
      <c r="F47" s="12" t="str">
        <f>VLOOKUP(B47,'[1]Uneven 26'!$A:$I,8,FALSE)</f>
        <v>Blackrock (Dublin) A.C.</v>
      </c>
      <c r="G47" s="12" t="str">
        <f>VLOOKUP(B47,'[1]Uneven 26'!$A:$I,4,FALSE)</f>
        <v>Under 13</v>
      </c>
      <c r="H47" s="13">
        <f t="shared" si="0"/>
        <v>5</v>
      </c>
    </row>
    <row r="48" spans="1:8" x14ac:dyDescent="0.3">
      <c r="A48" s="11">
        <v>47</v>
      </c>
      <c r="B48">
        <v>2079</v>
      </c>
      <c r="C48" s="12" t="str">
        <f>VLOOKUP(B48,'[1]Uneven 26'!$A:$I,7,FALSE)</f>
        <v>M</v>
      </c>
      <c r="D48" s="12" t="str">
        <f>VLOOKUP(B48,'[1]Uneven 26'!$A:$I,5,FALSE)</f>
        <v>Zach</v>
      </c>
      <c r="E48" s="12" t="str">
        <f>VLOOKUP(B48,'[1]Uneven 26'!$A:$I,6,FALSE)</f>
        <v>BIRMINGHAM</v>
      </c>
      <c r="F48" s="12" t="str">
        <f>VLOOKUP(B48,'[1]Uneven 26'!$A:$I,8,FALSE)</f>
        <v>Metro/St. Brigids A.C.</v>
      </c>
      <c r="G48" s="12" t="str">
        <f>VLOOKUP(B48,'[1]Uneven 26'!$A:$I,4,FALSE)</f>
        <v>Under 13</v>
      </c>
      <c r="H48" s="13">
        <f t="shared" si="0"/>
        <v>8</v>
      </c>
    </row>
    <row r="49" spans="1:8" x14ac:dyDescent="0.3">
      <c r="A49" s="14">
        <v>48</v>
      </c>
      <c r="B49">
        <v>2146</v>
      </c>
      <c r="C49" s="12" t="str">
        <f>VLOOKUP(B49,'[1]Uneven 26'!$A:$I,7,FALSE)</f>
        <v>M</v>
      </c>
      <c r="D49" s="12" t="str">
        <f>VLOOKUP(B49,'[1]Uneven 26'!$A:$I,5,FALSE)</f>
        <v>Senan</v>
      </c>
      <c r="E49" s="12" t="str">
        <f>VLOOKUP(B49,'[1]Uneven 26'!$A:$I,6,FALSE)</f>
        <v>HYNDS</v>
      </c>
      <c r="F49" s="12" t="str">
        <f>VLOOKUP(B49,'[1]Uneven 26'!$A:$I,8,FALSE)</f>
        <v>Mid Sutton A.C.</v>
      </c>
      <c r="G49" s="12" t="str">
        <f>VLOOKUP(B49,'[1]Uneven 26'!$A:$I,4,FALSE)</f>
        <v>Under 12</v>
      </c>
      <c r="H49" s="13">
        <f t="shared" si="0"/>
        <v>4</v>
      </c>
    </row>
    <row r="50" spans="1:8" x14ac:dyDescent="0.3">
      <c r="A50" s="38">
        <v>49</v>
      </c>
      <c r="B50" s="39">
        <v>1910</v>
      </c>
      <c r="C50" s="40" t="str">
        <f>VLOOKUP(B50,'[1]Uneven 26'!$A:$I,7,FALSE)</f>
        <v>M</v>
      </c>
      <c r="D50" s="40" t="str">
        <f>VLOOKUP(B50,'[1]Uneven 26'!$A:$I,5,FALSE)</f>
        <v>Timothy</v>
      </c>
      <c r="E50" s="40" t="str">
        <f>VLOOKUP(B50,'[1]Uneven 26'!$A:$I,6,FALSE)</f>
        <v>O'KEEFE</v>
      </c>
      <c r="F50" s="40" t="str">
        <f>VLOOKUP(B50,'[1]Uneven 26'!$A:$I,8,FALSE)</f>
        <v>Dundrum South Dublin A.C.</v>
      </c>
      <c r="G50" s="40" t="str">
        <f>VLOOKUP(B50,'[1]Uneven 26'!$A:$I,4,FALSE)</f>
        <v>Under 13</v>
      </c>
      <c r="H50" s="56">
        <f t="shared" si="0"/>
        <v>4</v>
      </c>
    </row>
    <row r="51" spans="1:8" x14ac:dyDescent="0.3">
      <c r="A51" s="14">
        <v>50</v>
      </c>
      <c r="B51">
        <v>2082</v>
      </c>
      <c r="C51" s="12" t="str">
        <f>VLOOKUP(B51,'[1]Uneven 26'!$A:$I,7,FALSE)</f>
        <v>M</v>
      </c>
      <c r="D51" s="12" t="str">
        <f>VLOOKUP(B51,'[1]Uneven 26'!$A:$I,5,FALSE)</f>
        <v>Billy</v>
      </c>
      <c r="E51" s="12" t="str">
        <f>VLOOKUP(B51,'[1]Uneven 26'!$A:$I,6,FALSE)</f>
        <v>KELLY</v>
      </c>
      <c r="F51" s="12" t="str">
        <f>VLOOKUP(B51,'[1]Uneven 26'!$A:$I,8,FALSE)</f>
        <v>Metro/St. Brigids A.C.</v>
      </c>
      <c r="G51" s="12" t="str">
        <f>VLOOKUP(B51,'[1]Uneven 26'!$A:$I,4,FALSE)</f>
        <v>Under 13</v>
      </c>
      <c r="H51" s="13">
        <f t="shared" si="0"/>
        <v>8</v>
      </c>
    </row>
    <row r="52" spans="1:8" x14ac:dyDescent="0.3">
      <c r="A52" s="11">
        <v>51</v>
      </c>
      <c r="B52">
        <v>1795</v>
      </c>
      <c r="C52" s="12" t="str">
        <f>VLOOKUP(B52,'[1]Uneven 26'!$A:$I,7,FALSE)</f>
        <v>M</v>
      </c>
      <c r="D52" s="12" t="str">
        <f>VLOOKUP(B52,'[1]Uneven 26'!$A:$I,5,FALSE)</f>
        <v>Eli</v>
      </c>
      <c r="E52" s="12" t="str">
        <f>VLOOKUP(B52,'[1]Uneven 26'!$A:$I,6,FALSE)</f>
        <v>HENLEY-WILLIS</v>
      </c>
      <c r="F52" s="12" t="str">
        <f>VLOOKUP(B52,'[1]Uneven 26'!$A:$I,8,FALSE)</f>
        <v>Donore Harriers A.C.</v>
      </c>
      <c r="G52" s="12" t="str">
        <f>VLOOKUP(B52,'[1]Uneven 26'!$A:$I,4,FALSE)</f>
        <v>Under 13</v>
      </c>
      <c r="H52" s="13">
        <f t="shared" si="0"/>
        <v>9</v>
      </c>
    </row>
    <row r="53" spans="1:8" x14ac:dyDescent="0.3">
      <c r="A53" s="14">
        <v>52</v>
      </c>
      <c r="B53">
        <v>1793</v>
      </c>
      <c r="C53" s="12" t="str">
        <f>VLOOKUP(B53,'[1]Uneven 26'!$A:$I,7,FALSE)</f>
        <v>M</v>
      </c>
      <c r="D53" s="12" t="str">
        <f>VLOOKUP(B53,'[1]Uneven 26'!$A:$I,5,FALSE)</f>
        <v>Conor</v>
      </c>
      <c r="E53" s="12" t="str">
        <f>VLOOKUP(B53,'[1]Uneven 26'!$A:$I,6,FALSE)</f>
        <v>CANNING</v>
      </c>
      <c r="F53" s="12" t="str">
        <f>VLOOKUP(B53,'[1]Uneven 26'!$A:$I,8,FALSE)</f>
        <v>Donore Harriers A.C.</v>
      </c>
      <c r="G53" s="12" t="str">
        <f>VLOOKUP(B53,'[1]Uneven 26'!$A:$I,4,FALSE)</f>
        <v>Under 13</v>
      </c>
      <c r="H53" s="13">
        <f t="shared" si="0"/>
        <v>9</v>
      </c>
    </row>
    <row r="54" spans="1:8" x14ac:dyDescent="0.3">
      <c r="A54" s="11">
        <v>53</v>
      </c>
      <c r="B54">
        <v>1792</v>
      </c>
      <c r="C54" s="12" t="str">
        <f>VLOOKUP(B54,'[1]Uneven 26'!$A:$I,7,FALSE)</f>
        <v>M</v>
      </c>
      <c r="D54" s="12" t="str">
        <f>VLOOKUP(B54,'[1]Uneven 26'!$A:$I,5,FALSE)</f>
        <v>Ray</v>
      </c>
      <c r="E54" s="12" t="str">
        <f>VLOOKUP(B54,'[1]Uneven 26'!$A:$I,6,FALSE)</f>
        <v>ARMSTRONG</v>
      </c>
      <c r="F54" s="12" t="str">
        <f>VLOOKUP(B54,'[1]Uneven 26'!$A:$I,8,FALSE)</f>
        <v>Donore Harriers A.C.</v>
      </c>
      <c r="G54" s="12" t="str">
        <f>VLOOKUP(B54,'[1]Uneven 26'!$A:$I,4,FALSE)</f>
        <v>Under 13</v>
      </c>
      <c r="H54" s="13">
        <f t="shared" si="0"/>
        <v>9</v>
      </c>
    </row>
    <row r="55" spans="1:8" x14ac:dyDescent="0.3">
      <c r="A55" s="14">
        <v>54</v>
      </c>
      <c r="B55">
        <v>2199</v>
      </c>
      <c r="C55" s="12" t="str">
        <f>VLOOKUP(B55,'[1]Uneven 26'!$A:$I,7,FALSE)</f>
        <v>M</v>
      </c>
      <c r="D55" s="12" t="str">
        <f>VLOOKUP(B55,'[1]Uneven 26'!$A:$I,5,FALSE)</f>
        <v>Ethan</v>
      </c>
      <c r="E55" s="12" t="str">
        <f>VLOOKUP(B55,'[1]Uneven 26'!$A:$I,6,FALSE)</f>
        <v>O'CARROLL</v>
      </c>
      <c r="F55" s="12" t="str">
        <f>VLOOKUP(B55,'[1]Uneven 26'!$A:$I,8,FALSE)</f>
        <v>Raheny Shamrock A.C.</v>
      </c>
      <c r="G55" s="12" t="str">
        <f>VLOOKUP(B55,'[1]Uneven 26'!$A:$I,4,FALSE)</f>
        <v>Under 13</v>
      </c>
      <c r="H55" s="13">
        <f t="shared" si="0"/>
        <v>4</v>
      </c>
    </row>
    <row r="56" spans="1:8" x14ac:dyDescent="0.3">
      <c r="A56" s="11">
        <v>55</v>
      </c>
      <c r="B56">
        <v>251</v>
      </c>
      <c r="C56" s="12" t="str">
        <f>VLOOKUP(B56,'[1]Uneven 26'!$A:$I,7,FALSE)</f>
        <v>M</v>
      </c>
      <c r="D56" s="12" t="str">
        <f>VLOOKUP(B56,'[1]Uneven 26'!$A:$I,5,FALSE)</f>
        <v>Charlie</v>
      </c>
      <c r="E56" s="12" t="str">
        <f>VLOOKUP(B56,'[1]Uneven 26'!$A:$I,6,FALSE)</f>
        <v>O REGAN</v>
      </c>
      <c r="F56" s="12" t="str">
        <f>VLOOKUP(B56,'[1]Uneven 26'!$A:$I,8,FALSE)</f>
        <v>Clonliffe Harriers A.C.</v>
      </c>
      <c r="G56" s="12" t="str">
        <f>VLOOKUP(B56,'[1]Uneven 26'!$A:$I,4,FALSE)</f>
        <v>Under 13</v>
      </c>
      <c r="H56" s="13">
        <f t="shared" si="0"/>
        <v>5</v>
      </c>
    </row>
    <row r="57" spans="1:8" x14ac:dyDescent="0.3">
      <c r="A57" s="14">
        <v>56</v>
      </c>
      <c r="B57">
        <v>130</v>
      </c>
      <c r="C57" s="12" t="str">
        <f>VLOOKUP(B57,'[1]Uneven 26'!$A:$I,7,FALSE)</f>
        <v>M</v>
      </c>
      <c r="D57" s="12" t="str">
        <f>VLOOKUP(B57,'[1]Uneven 26'!$A:$I,5,FALSE)</f>
        <v>Jack</v>
      </c>
      <c r="E57" s="12" t="str">
        <f>VLOOKUP(B57,'[1]Uneven 26'!$A:$I,6,FALSE)</f>
        <v>CLIFFORD</v>
      </c>
      <c r="F57" s="12" t="str">
        <f>VLOOKUP(B57,'[1]Uneven 26'!$A:$I,8,FALSE)</f>
        <v>Cabinteely A.C.</v>
      </c>
      <c r="G57" s="12" t="str">
        <f>VLOOKUP(B57,'[1]Uneven 26'!$A:$I,4,FALSE)</f>
        <v>Under 13</v>
      </c>
      <c r="H57" s="13">
        <f t="shared" si="0"/>
        <v>5</v>
      </c>
    </row>
    <row r="58" spans="1:8" x14ac:dyDescent="0.3">
      <c r="A58" s="11">
        <v>57</v>
      </c>
      <c r="B58">
        <v>1984</v>
      </c>
      <c r="C58" s="12" t="str">
        <f>VLOOKUP(B58,'[1]Uneven 26'!$A:$I,7,FALSE)</f>
        <v>M</v>
      </c>
      <c r="D58" s="12" t="str">
        <f>VLOOKUP(B58,'[1]Uneven 26'!$A:$I,5,FALSE)</f>
        <v>Luke</v>
      </c>
      <c r="E58" s="12" t="str">
        <f>VLOOKUP(B58,'[1]Uneven 26'!$A:$I,6,FALSE)</f>
        <v>NOLAN</v>
      </c>
      <c r="F58" s="12" t="str">
        <f>VLOOKUP(B58,'[1]Uneven 26'!$A:$I,8,FALSE)</f>
        <v>Lucan Harriers A.C.</v>
      </c>
      <c r="G58" s="12" t="str">
        <f>VLOOKUP(B58,'[1]Uneven 26'!$A:$I,4,FALSE)</f>
        <v>Under 12</v>
      </c>
      <c r="H58" s="13">
        <f t="shared" si="0"/>
        <v>9</v>
      </c>
    </row>
    <row r="59" spans="1:8" x14ac:dyDescent="0.3">
      <c r="A59" s="14">
        <v>58</v>
      </c>
      <c r="B59">
        <v>2243</v>
      </c>
      <c r="C59" s="12" t="str">
        <f>VLOOKUP(B59,'[1]Uneven 26'!$A:$I,7,FALSE)</f>
        <v>M</v>
      </c>
      <c r="D59" s="12" t="str">
        <f>VLOOKUP(B59,'[1]Uneven 26'!$A:$I,5,FALSE)</f>
        <v>Arnav</v>
      </c>
      <c r="E59" s="12" t="str">
        <f>VLOOKUP(B59,'[1]Uneven 26'!$A:$I,6,FALSE)</f>
        <v>KATTLA</v>
      </c>
      <c r="F59" s="12" t="str">
        <f>VLOOKUP(B59,'[1]Uneven 26'!$A:$I,8,FALSE)</f>
        <v>Rathcoole A.C.</v>
      </c>
      <c r="G59" s="12" t="str">
        <f>VLOOKUP(B59,'[1]Uneven 26'!$A:$I,4,FALSE)</f>
        <v>Under 13</v>
      </c>
      <c r="H59" s="13">
        <f t="shared" si="0"/>
        <v>3</v>
      </c>
    </row>
    <row r="60" spans="1:8" x14ac:dyDescent="0.3">
      <c r="A60" s="11">
        <v>59</v>
      </c>
      <c r="B60">
        <v>1798</v>
      </c>
      <c r="C60" s="12" t="str">
        <f>VLOOKUP(B60,'[1]Uneven 26'!$A:$I,7,FALSE)</f>
        <v>M</v>
      </c>
      <c r="D60" s="12" t="str">
        <f>VLOOKUP(B60,'[1]Uneven 26'!$A:$I,5,FALSE)</f>
        <v>Benjamin</v>
      </c>
      <c r="E60" s="12" t="str">
        <f>VLOOKUP(B60,'[1]Uneven 26'!$A:$I,6,FALSE)</f>
        <v>NOLAN</v>
      </c>
      <c r="F60" s="12" t="str">
        <f>VLOOKUP(B60,'[1]Uneven 26'!$A:$I,8,FALSE)</f>
        <v>Donore Harriers A.C.</v>
      </c>
      <c r="G60" s="12" t="str">
        <f>VLOOKUP(B60,'[1]Uneven 26'!$A:$I,4,FALSE)</f>
        <v>Under 13</v>
      </c>
      <c r="H60" s="13">
        <f t="shared" si="0"/>
        <v>9</v>
      </c>
    </row>
    <row r="61" spans="1:8" x14ac:dyDescent="0.3">
      <c r="A61" s="14">
        <v>60</v>
      </c>
      <c r="B61">
        <v>1791</v>
      </c>
      <c r="C61" s="12" t="str">
        <f>VLOOKUP(B61,'[1]Uneven 26'!$A:$I,7,FALSE)</f>
        <v>M</v>
      </c>
      <c r="D61" s="12" t="str">
        <f>VLOOKUP(B61,'[1]Uneven 26'!$A:$I,5,FALSE)</f>
        <v>Sam</v>
      </c>
      <c r="E61" s="12" t="str">
        <f>VLOOKUP(B61,'[1]Uneven 26'!$A:$I,6,FALSE)</f>
        <v>QUINN</v>
      </c>
      <c r="F61" s="12" t="str">
        <f>VLOOKUP(B61,'[1]Uneven 26'!$A:$I,8,FALSE)</f>
        <v>Donore Harriers A.C.</v>
      </c>
      <c r="G61" s="12" t="str">
        <f>VLOOKUP(B61,'[1]Uneven 26'!$A:$I,4,FALSE)</f>
        <v>Under 12</v>
      </c>
      <c r="H61" s="13">
        <f t="shared" si="0"/>
        <v>9</v>
      </c>
    </row>
    <row r="62" spans="1:8" x14ac:dyDescent="0.3">
      <c r="A62" s="38">
        <v>61</v>
      </c>
      <c r="B62" s="39">
        <v>1908</v>
      </c>
      <c r="C62" s="40" t="str">
        <f>VLOOKUP(B62,'[1]Uneven 26'!$A:$I,7,FALSE)</f>
        <v>M</v>
      </c>
      <c r="D62" s="40" t="str">
        <f>VLOOKUP(B62,'[1]Uneven 26'!$A:$I,5,FALSE)</f>
        <v>Patrick</v>
      </c>
      <c r="E62" s="40" t="str">
        <f>VLOOKUP(B62,'[1]Uneven 26'!$A:$I,6,FALSE)</f>
        <v>BURNS</v>
      </c>
      <c r="F62" s="40" t="str">
        <f>VLOOKUP(B62,'[1]Uneven 26'!$A:$I,8,FALSE)</f>
        <v>Dundrum South Dublin A.C.</v>
      </c>
      <c r="G62" s="40" t="str">
        <f>VLOOKUP(B62,'[1]Uneven 26'!$A:$I,4,FALSE)</f>
        <v>Under 13</v>
      </c>
      <c r="H62" s="56">
        <f t="shared" si="0"/>
        <v>4</v>
      </c>
    </row>
    <row r="63" spans="1:8" x14ac:dyDescent="0.3">
      <c r="A63" s="14">
        <v>62</v>
      </c>
      <c r="B63">
        <v>181</v>
      </c>
      <c r="C63" s="12" t="str">
        <f>VLOOKUP(B63,'[1]Uneven 26'!$A:$I,7,FALSE)</f>
        <v>M</v>
      </c>
      <c r="D63" s="12" t="str">
        <f>VLOOKUP(B63,'[1]Uneven 26'!$A:$I,5,FALSE)</f>
        <v>Evan</v>
      </c>
      <c r="E63" s="12" t="str">
        <f>VLOOKUP(B63,'[1]Uneven 26'!$A:$I,6,FALSE)</f>
        <v>CRYAN</v>
      </c>
      <c r="F63" s="12" t="str">
        <f>VLOOKUP(B63,'[1]Uneven 26'!$A:$I,8,FALSE)</f>
        <v>Clongriffin A.C.</v>
      </c>
      <c r="G63" s="12" t="str">
        <f>VLOOKUP(B63,'[1]Uneven 26'!$A:$I,4,FALSE)</f>
        <v>Under 13</v>
      </c>
      <c r="H63" s="13">
        <f t="shared" si="0"/>
        <v>2</v>
      </c>
    </row>
    <row r="64" spans="1:8" x14ac:dyDescent="0.3">
      <c r="A64" s="11">
        <v>63</v>
      </c>
      <c r="B64">
        <v>1986</v>
      </c>
      <c r="C64" s="12" t="str">
        <f>VLOOKUP(B64,'[1]Uneven 26'!$A:$I,7,FALSE)</f>
        <v>M</v>
      </c>
      <c r="D64" s="12" t="str">
        <f>VLOOKUP(B64,'[1]Uneven 26'!$A:$I,5,FALSE)</f>
        <v>Devin</v>
      </c>
      <c r="E64" s="12" t="str">
        <f>VLOOKUP(B64,'[1]Uneven 26'!$A:$I,6,FALSE)</f>
        <v>TIERNEY</v>
      </c>
      <c r="F64" s="12" t="str">
        <f>VLOOKUP(B64,'[1]Uneven 26'!$A:$I,8,FALSE)</f>
        <v>Lucan Harriers A.C.</v>
      </c>
      <c r="G64" s="12" t="str">
        <f>VLOOKUP(B64,'[1]Uneven 26'!$A:$I,4,FALSE)</f>
        <v>Under 12</v>
      </c>
      <c r="H64" s="13">
        <f t="shared" si="0"/>
        <v>9</v>
      </c>
    </row>
    <row r="65" spans="1:8" x14ac:dyDescent="0.3">
      <c r="A65" s="14">
        <v>64</v>
      </c>
      <c r="B65">
        <v>2322</v>
      </c>
      <c r="C65" s="12" t="str">
        <f>VLOOKUP(B65,'[1]Uneven 26'!$A:$I,7,FALSE)</f>
        <v>M</v>
      </c>
      <c r="D65" s="12" t="str">
        <f>VLOOKUP(B65,'[1]Uneven 26'!$A:$I,5,FALSE)</f>
        <v>Finn</v>
      </c>
      <c r="E65" s="12" t="str">
        <f>VLOOKUP(B65,'[1]Uneven 26'!$A:$I,6,FALSE)</f>
        <v>DUNPHY</v>
      </c>
      <c r="F65" s="12" t="str">
        <f>VLOOKUP(B65,'[1]Uneven 26'!$A:$I,8,FALSE)</f>
        <v>Skerries A.C.</v>
      </c>
      <c r="G65" s="12" t="str">
        <f>VLOOKUP(B65,'[1]Uneven 26'!$A:$I,4,FALSE)</f>
        <v>Under 12</v>
      </c>
      <c r="H65" s="13">
        <f t="shared" si="0"/>
        <v>8</v>
      </c>
    </row>
    <row r="66" spans="1:8" x14ac:dyDescent="0.3">
      <c r="A66" s="11">
        <v>65</v>
      </c>
      <c r="B66">
        <v>2147</v>
      </c>
      <c r="C66" s="12" t="str">
        <f>VLOOKUP(B66,'[1]Uneven 26'!$A:$I,7,FALSE)</f>
        <v>M</v>
      </c>
      <c r="D66" s="12" t="str">
        <f>VLOOKUP(B66,'[1]Uneven 26'!$A:$I,5,FALSE)</f>
        <v>Mark</v>
      </c>
      <c r="E66" s="12" t="str">
        <f>VLOOKUP(B66,'[1]Uneven 26'!$A:$I,6,FALSE)</f>
        <v>REAMSBOTTOM</v>
      </c>
      <c r="F66" s="12" t="str">
        <f>VLOOKUP(B66,'[1]Uneven 26'!$A:$I,8,FALSE)</f>
        <v>Mid Sutton A.C.</v>
      </c>
      <c r="G66" s="12" t="str">
        <f>VLOOKUP(B66,'[1]Uneven 26'!$A:$I,4,FALSE)</f>
        <v>Under 12</v>
      </c>
      <c r="H66" s="13">
        <f t="shared" si="0"/>
        <v>4</v>
      </c>
    </row>
    <row r="67" spans="1:8" x14ac:dyDescent="0.3">
      <c r="A67" s="14">
        <v>66</v>
      </c>
      <c r="B67">
        <v>1985</v>
      </c>
      <c r="C67" s="12" t="str">
        <f>VLOOKUP(B67,'[1]Uneven 26'!$A:$I,7,FALSE)</f>
        <v>M</v>
      </c>
      <c r="D67" s="12" t="str">
        <f>VLOOKUP(B67,'[1]Uneven 26'!$A:$I,5,FALSE)</f>
        <v>Sam</v>
      </c>
      <c r="E67" s="12" t="str">
        <f>VLOOKUP(B67,'[1]Uneven 26'!$A:$I,6,FALSE)</f>
        <v>STACEY</v>
      </c>
      <c r="F67" s="12" t="str">
        <f>VLOOKUP(B67,'[1]Uneven 26'!$A:$I,8,FALSE)</f>
        <v>Lucan Harriers A.C.</v>
      </c>
      <c r="G67" s="12" t="str">
        <f>VLOOKUP(B67,'[1]Uneven 26'!$A:$I,4,FALSE)</f>
        <v>Under 12</v>
      </c>
      <c r="H67" s="13">
        <f t="shared" ref="H67:H83" si="1">COUNTIF(F:F, F67)</f>
        <v>9</v>
      </c>
    </row>
    <row r="68" spans="1:8" x14ac:dyDescent="0.3">
      <c r="A68" s="38">
        <v>67</v>
      </c>
      <c r="B68" s="39">
        <v>1911</v>
      </c>
      <c r="C68" s="40" t="str">
        <f>VLOOKUP(B68,'[1]Uneven 26'!$A:$I,7,FALSE)</f>
        <v>M</v>
      </c>
      <c r="D68" s="40" t="str">
        <f>VLOOKUP(B68,'[1]Uneven 26'!$A:$I,5,FALSE)</f>
        <v>Michael</v>
      </c>
      <c r="E68" s="40" t="str">
        <f>VLOOKUP(B68,'[1]Uneven 26'!$A:$I,6,FALSE)</f>
        <v>SHORTALL</v>
      </c>
      <c r="F68" s="40" t="str">
        <f>VLOOKUP(B68,'[1]Uneven 26'!$A:$I,8,FALSE)</f>
        <v>Dundrum South Dublin A.C.</v>
      </c>
      <c r="G68" s="40" t="str">
        <f>VLOOKUP(B68,'[1]Uneven 26'!$A:$I,4,FALSE)</f>
        <v>Under 13</v>
      </c>
      <c r="H68" s="56">
        <f t="shared" si="1"/>
        <v>4</v>
      </c>
    </row>
    <row r="69" spans="1:8" x14ac:dyDescent="0.3">
      <c r="A69" s="14">
        <v>68</v>
      </c>
      <c r="B69">
        <v>75</v>
      </c>
      <c r="C69" s="12" t="str">
        <f>VLOOKUP(B69,'[1]Uneven 26'!$A:$I,7,FALSE)</f>
        <v>M</v>
      </c>
      <c r="D69" s="12" t="str">
        <f>VLOOKUP(B69,'[1]Uneven 26'!$A:$I,5,FALSE)</f>
        <v>Henry</v>
      </c>
      <c r="E69" s="12" t="str">
        <f>VLOOKUP(B69,'[1]Uneven 26'!$A:$I,6,FALSE)</f>
        <v>BREDIN</v>
      </c>
      <c r="F69" s="12" t="str">
        <f>VLOOKUP(B69,'[1]Uneven 26'!$A:$I,8,FALSE)</f>
        <v>Blackrock (Dublin) A.C.</v>
      </c>
      <c r="G69" s="12" t="str">
        <f>VLOOKUP(B69,'[1]Uneven 26'!$A:$I,4,FALSE)</f>
        <v>Under 13</v>
      </c>
      <c r="H69" s="13">
        <f t="shared" si="1"/>
        <v>5</v>
      </c>
    </row>
    <row r="70" spans="1:8" x14ac:dyDescent="0.3">
      <c r="A70" s="11">
        <v>69</v>
      </c>
      <c r="B70">
        <v>252</v>
      </c>
      <c r="C70" s="12" t="str">
        <f>VLOOKUP(B70,'[1]Uneven 26'!$A:$I,7,FALSE)</f>
        <v>M</v>
      </c>
      <c r="D70" s="12" t="str">
        <f>VLOOKUP(B70,'[1]Uneven 26'!$A:$I,5,FALSE)</f>
        <v>Fionn</v>
      </c>
      <c r="E70" s="12" t="str">
        <f>VLOOKUP(B70,'[1]Uneven 26'!$A:$I,6,FALSE)</f>
        <v>THOMPSON</v>
      </c>
      <c r="F70" s="12" t="str">
        <f>VLOOKUP(B70,'[1]Uneven 26'!$A:$I,8,FALSE)</f>
        <v>Clonliffe Harriers A.C.</v>
      </c>
      <c r="G70" s="12" t="str">
        <f>VLOOKUP(B70,'[1]Uneven 26'!$A:$I,4,FALSE)</f>
        <v>Under 13</v>
      </c>
      <c r="H70" s="13">
        <f t="shared" si="1"/>
        <v>5</v>
      </c>
    </row>
    <row r="71" spans="1:8" x14ac:dyDescent="0.3">
      <c r="A71" s="14">
        <v>70</v>
      </c>
      <c r="B71">
        <v>2240</v>
      </c>
      <c r="C71" s="12" t="str">
        <f>VLOOKUP(B71,'[1]Uneven 26'!$A:$I,7,FALSE)</f>
        <v>M</v>
      </c>
      <c r="D71" s="12" t="str">
        <f>VLOOKUP(B71,'[1]Uneven 26'!$A:$I,5,FALSE)</f>
        <v>James</v>
      </c>
      <c r="E71" s="12" t="str">
        <f>VLOOKUP(B71,'[1]Uneven 26'!$A:$I,6,FALSE)</f>
        <v>GOLDRICK</v>
      </c>
      <c r="F71" s="12" t="str">
        <f>VLOOKUP(B71,'[1]Uneven 26'!$A:$I,8,FALSE)</f>
        <v>Rathcoole A.C.</v>
      </c>
      <c r="G71" s="12" t="str">
        <f>VLOOKUP(B71,'[1]Uneven 26'!$A:$I,4,FALSE)</f>
        <v>Under 12</v>
      </c>
      <c r="H71" s="13">
        <f t="shared" si="1"/>
        <v>3</v>
      </c>
    </row>
    <row r="72" spans="1:8" x14ac:dyDescent="0.3">
      <c r="A72" s="11">
        <v>71</v>
      </c>
      <c r="B72">
        <v>1790</v>
      </c>
      <c r="C72" s="12" t="str">
        <f>VLOOKUP(B72,'[1]Uneven 26'!$A:$I,7,FALSE)</f>
        <v>M</v>
      </c>
      <c r="D72" s="12" t="str">
        <f>VLOOKUP(B72,'[1]Uneven 26'!$A:$I,5,FALSE)</f>
        <v>Oliver</v>
      </c>
      <c r="E72" s="12" t="str">
        <f>VLOOKUP(B72,'[1]Uneven 26'!$A:$I,6,FALSE)</f>
        <v>BELL</v>
      </c>
      <c r="F72" s="12" t="str">
        <f>VLOOKUP(B72,'[1]Uneven 26'!$A:$I,8,FALSE)</f>
        <v>Donore Harriers A.C.</v>
      </c>
      <c r="G72" s="12" t="str">
        <f>VLOOKUP(B72,'[1]Uneven 26'!$A:$I,4,FALSE)</f>
        <v>Under 12</v>
      </c>
      <c r="H72" s="13">
        <f t="shared" si="1"/>
        <v>9</v>
      </c>
    </row>
    <row r="73" spans="1:8" x14ac:dyDescent="0.3">
      <c r="A73" s="14">
        <v>72</v>
      </c>
      <c r="B73">
        <v>2201</v>
      </c>
      <c r="C73" s="12" t="str">
        <f>VLOOKUP(B73,'[1]Uneven 26'!$A:$I,7,FALSE)</f>
        <v>M</v>
      </c>
      <c r="D73" s="12" t="str">
        <f>VLOOKUP(B73,'[1]Uneven 26'!$A:$I,5,FALSE)</f>
        <v>Hugo</v>
      </c>
      <c r="E73" s="12" t="str">
        <f>VLOOKUP(B73,'[1]Uneven 26'!$A:$I,6,FALSE)</f>
        <v>ZHENG</v>
      </c>
      <c r="F73" s="12" t="str">
        <f>VLOOKUP(B73,'[1]Uneven 26'!$A:$I,8,FALSE)</f>
        <v>Raheny Shamrock A.C.</v>
      </c>
      <c r="G73" s="12" t="str">
        <f>VLOOKUP(B73,'[1]Uneven 26'!$A:$I,4,FALSE)</f>
        <v>Under 13</v>
      </c>
      <c r="H73" s="13">
        <f t="shared" si="1"/>
        <v>4</v>
      </c>
    </row>
    <row r="74" spans="1:8" x14ac:dyDescent="0.3">
      <c r="A74" s="11">
        <v>73</v>
      </c>
      <c r="B74">
        <v>2241</v>
      </c>
      <c r="C74" s="12" t="str">
        <f>VLOOKUP(B74,'[1]Uneven 26'!$A:$I,7,FALSE)</f>
        <v>M</v>
      </c>
      <c r="D74" s="12" t="str">
        <f>VLOOKUP(B74,'[1]Uneven 26'!$A:$I,5,FALSE)</f>
        <v>Adam</v>
      </c>
      <c r="E74" s="12" t="str">
        <f>VLOOKUP(B74,'[1]Uneven 26'!$A:$I,6,FALSE)</f>
        <v>TANNER</v>
      </c>
      <c r="F74" s="12" t="str">
        <f>VLOOKUP(B74,'[1]Uneven 26'!$A:$I,8,FALSE)</f>
        <v>Rathcoole A.C.</v>
      </c>
      <c r="G74" s="12" t="str">
        <f>VLOOKUP(B74,'[1]Uneven 26'!$A:$I,4,FALSE)</f>
        <v>Under 12</v>
      </c>
      <c r="H74" s="13">
        <f t="shared" si="1"/>
        <v>3</v>
      </c>
    </row>
    <row r="75" spans="1:8" x14ac:dyDescent="0.3">
      <c r="A75" s="14">
        <v>74</v>
      </c>
      <c r="B75">
        <v>2148</v>
      </c>
      <c r="C75" s="12" t="str">
        <f>VLOOKUP(B75,'[1]Uneven 26'!$A:$I,7,FALSE)</f>
        <v>M</v>
      </c>
      <c r="D75" s="12" t="str">
        <f>VLOOKUP(B75,'[1]Uneven 26'!$A:$I,5,FALSE)</f>
        <v>Eli</v>
      </c>
      <c r="E75" s="12" t="str">
        <f>VLOOKUP(B75,'[1]Uneven 26'!$A:$I,6,FALSE)</f>
        <v>JOHNSON</v>
      </c>
      <c r="F75" s="12" t="str">
        <f>VLOOKUP(B75,'[1]Uneven 26'!$A:$I,8,FALSE)</f>
        <v>Mid Sutton A.C.</v>
      </c>
      <c r="G75" s="12" t="str">
        <f>VLOOKUP(B75,'[1]Uneven 26'!$A:$I,4,FALSE)</f>
        <v>Under 13</v>
      </c>
      <c r="H75" s="13">
        <f t="shared" si="1"/>
        <v>4</v>
      </c>
    </row>
    <row r="76" spans="1:8" x14ac:dyDescent="0.3">
      <c r="A76" s="11">
        <v>75</v>
      </c>
      <c r="B76">
        <v>1739</v>
      </c>
      <c r="C76" s="12" t="str">
        <f>VLOOKUP(B76,'[1]Uneven 26'!$A:$I,7,FALSE)</f>
        <v>M</v>
      </c>
      <c r="D76" s="12" t="str">
        <f>VLOOKUP(B76,'[1]Uneven 26'!$A:$I,5,FALSE)</f>
        <v>Samuel</v>
      </c>
      <c r="E76" s="12" t="str">
        <f>VLOOKUP(B76,'[1]Uneven 26'!$A:$I,6,FALSE)</f>
        <v>BROWNE</v>
      </c>
      <c r="F76" s="12" t="str">
        <f>VLOOKUP(B76,'[1]Uneven 26'!$A:$I,8,FALSE)</f>
        <v>Crusaders A.C.</v>
      </c>
      <c r="G76" s="12" t="str">
        <f>VLOOKUP(B76,'[1]Uneven 26'!$A:$I,4,FALSE)</f>
        <v>Under 12</v>
      </c>
      <c r="H76" s="13">
        <f t="shared" si="1"/>
        <v>8</v>
      </c>
    </row>
    <row r="77" spans="1:8" x14ac:dyDescent="0.3">
      <c r="A77" s="14">
        <v>76</v>
      </c>
      <c r="B77">
        <v>1797</v>
      </c>
      <c r="C77" s="12" t="str">
        <f>VLOOKUP(B77,'[1]Uneven 26'!$A:$I,7,FALSE)</f>
        <v>M</v>
      </c>
      <c r="D77" s="12" t="str">
        <f>VLOOKUP(B77,'[1]Uneven 26'!$A:$I,5,FALSE)</f>
        <v>Lorcan</v>
      </c>
      <c r="E77" s="12" t="str">
        <f>VLOOKUP(B77,'[1]Uneven 26'!$A:$I,6,FALSE)</f>
        <v>MAHON</v>
      </c>
      <c r="F77" s="12" t="str">
        <f>VLOOKUP(B77,'[1]Uneven 26'!$A:$I,8,FALSE)</f>
        <v>Donore Harriers A.C.</v>
      </c>
      <c r="G77" s="12" t="str">
        <f>VLOOKUP(B77,'[1]Uneven 26'!$A:$I,4,FALSE)</f>
        <v>Under 13</v>
      </c>
      <c r="H77" s="13">
        <f t="shared" si="1"/>
        <v>9</v>
      </c>
    </row>
    <row r="78" spans="1:8" x14ac:dyDescent="0.3">
      <c r="A78" s="11">
        <v>77</v>
      </c>
      <c r="B78">
        <v>2343</v>
      </c>
      <c r="C78" s="12" t="str">
        <f>VLOOKUP(B78,'[1]Uneven 26'!$A:$I,7,FALSE)</f>
        <v>M</v>
      </c>
      <c r="D78" s="12" t="str">
        <f>VLOOKUP(B78,'[1]Uneven 26'!$A:$I,5,FALSE)</f>
        <v>Oscar</v>
      </c>
      <c r="E78" s="12" t="str">
        <f>VLOOKUP(B78,'[1]Uneven 26'!$A:$I,6,FALSE)</f>
        <v>KAVANAGH</v>
      </c>
      <c r="F78" s="12" t="str">
        <f>VLOOKUP(B78,'[1]Uneven 26'!$A:$I,8,FALSE)</f>
        <v>Tallaght A.C.</v>
      </c>
      <c r="G78" s="12" t="str">
        <f>VLOOKUP(B78,'[1]Uneven 26'!$A:$I,4,FALSE)</f>
        <v>Under 13</v>
      </c>
      <c r="H78" s="13">
        <f t="shared" si="1"/>
        <v>1</v>
      </c>
    </row>
    <row r="79" spans="1:8" x14ac:dyDescent="0.3">
      <c r="A79" s="14">
        <v>78</v>
      </c>
      <c r="B79">
        <v>1794</v>
      </c>
      <c r="C79" s="12" t="str">
        <f>VLOOKUP(B79,'[1]Uneven 26'!$A:$I,7,FALSE)</f>
        <v>M</v>
      </c>
      <c r="D79" s="12" t="str">
        <f>VLOOKUP(B79,'[1]Uneven 26'!$A:$I,5,FALSE)</f>
        <v>Art</v>
      </c>
      <c r="E79" s="12" t="str">
        <f>VLOOKUP(B79,'[1]Uneven 26'!$A:$I,6,FALSE)</f>
        <v>DOHERTY</v>
      </c>
      <c r="F79" s="12" t="str">
        <f>VLOOKUP(B79,'[1]Uneven 26'!$A:$I,8,FALSE)</f>
        <v>Donore Harriers A.C.</v>
      </c>
      <c r="G79" s="12" t="str">
        <f>VLOOKUP(B79,'[1]Uneven 26'!$A:$I,4,FALSE)</f>
        <v>Under 13</v>
      </c>
      <c r="H79" s="13">
        <f t="shared" si="1"/>
        <v>9</v>
      </c>
    </row>
    <row r="80" spans="1:8" x14ac:dyDescent="0.3">
      <c r="A80" s="11">
        <v>79</v>
      </c>
      <c r="B80">
        <v>1981</v>
      </c>
      <c r="C80" s="12" t="str">
        <f>VLOOKUP(B80,'[1]Uneven 26'!$A:$I,7,FALSE)</f>
        <v>M</v>
      </c>
      <c r="D80" s="12" t="str">
        <f>VLOOKUP(B80,'[1]Uneven 26'!$A:$I,5,FALSE)</f>
        <v>Nikodem</v>
      </c>
      <c r="E80" s="12" t="str">
        <f>VLOOKUP(B80,'[1]Uneven 26'!$A:$I,6,FALSE)</f>
        <v>AL SRAG</v>
      </c>
      <c r="F80" s="12" t="str">
        <f>VLOOKUP(B80,'[1]Uneven 26'!$A:$I,8,FALSE)</f>
        <v>Lucan Harriers A.C.</v>
      </c>
      <c r="G80" s="12" t="str">
        <f>VLOOKUP(B80,'[1]Uneven 26'!$A:$I,4,FALSE)</f>
        <v>Under 12</v>
      </c>
      <c r="H80" s="13">
        <f t="shared" si="1"/>
        <v>9</v>
      </c>
    </row>
    <row r="81" spans="1:8" x14ac:dyDescent="0.3">
      <c r="A81" s="14">
        <v>80</v>
      </c>
      <c r="B81">
        <v>79</v>
      </c>
      <c r="C81" s="12" t="str">
        <f>VLOOKUP(B81,'[1]Uneven 26'!$A:$I,7,FALSE)</f>
        <v>M</v>
      </c>
      <c r="D81" s="12" t="str">
        <f>VLOOKUP(B81,'[1]Uneven 26'!$A:$I,5,FALSE)</f>
        <v>John</v>
      </c>
      <c r="E81" s="12" t="str">
        <f>VLOOKUP(B81,'[1]Uneven 26'!$A:$I,6,FALSE)</f>
        <v>KENNEDY</v>
      </c>
      <c r="F81" s="12" t="str">
        <f>VLOOKUP(B81,'[1]Uneven 26'!$A:$I,8,FALSE)</f>
        <v>Blackrock (Dublin) A.C.</v>
      </c>
      <c r="G81" s="12" t="str">
        <f>VLOOKUP(B81,'[1]Uneven 26'!$A:$I,4,FALSE)</f>
        <v>Under 13</v>
      </c>
      <c r="H81" s="13">
        <f t="shared" si="1"/>
        <v>5</v>
      </c>
    </row>
    <row r="82" spans="1:8" x14ac:dyDescent="0.3">
      <c r="A82" s="11">
        <v>81</v>
      </c>
      <c r="B82">
        <v>78</v>
      </c>
      <c r="C82" s="12" t="str">
        <f>VLOOKUP(B82,'[1]Uneven 26'!$A:$I,7,FALSE)</f>
        <v>M</v>
      </c>
      <c r="D82" s="12" t="str">
        <f>VLOOKUP(B82,'[1]Uneven 26'!$A:$I,5,FALSE)</f>
        <v>Sean</v>
      </c>
      <c r="E82" s="12" t="str">
        <f>VLOOKUP(B82,'[1]Uneven 26'!$A:$I,6,FALSE)</f>
        <v>HANNIFFY</v>
      </c>
      <c r="F82" s="12" t="str">
        <f>VLOOKUP(B82,'[1]Uneven 26'!$A:$I,8,FALSE)</f>
        <v>Blackrock (Dublin) A.C.</v>
      </c>
      <c r="G82" s="12" t="str">
        <f>VLOOKUP(B82,'[1]Uneven 26'!$A:$I,4,FALSE)</f>
        <v>Under 13</v>
      </c>
      <c r="H82" s="13">
        <f t="shared" si="1"/>
        <v>5</v>
      </c>
    </row>
    <row r="83" spans="1:8" x14ac:dyDescent="0.3">
      <c r="A83" s="14">
        <v>82</v>
      </c>
      <c r="B83">
        <v>2293</v>
      </c>
      <c r="C83" s="12" t="str">
        <f>VLOOKUP(B83,'[1]Uneven 26'!$A:$I,7,FALSE)</f>
        <v>M</v>
      </c>
      <c r="D83" s="12" t="str">
        <f>VLOOKUP(B83,'[1]Uneven 26'!$A:$I,5,FALSE)</f>
        <v>Henry</v>
      </c>
      <c r="E83" s="12" t="str">
        <f>VLOOKUP(B83,'[1]Uneven 26'!$A:$I,6,FALSE)</f>
        <v>MCKENNA</v>
      </c>
      <c r="F83" s="12" t="str">
        <f>VLOOKUP(B83,'[1]Uneven 26'!$A:$I,8,FALSE)</f>
        <v>Rathfarnham W.S.A.F. A.C.</v>
      </c>
      <c r="G83" s="12" t="str">
        <f>VLOOKUP(B83,'[1]Uneven 26'!$A:$I,4,FALSE)</f>
        <v>Under 12</v>
      </c>
      <c r="H83" s="13">
        <f t="shared" si="1"/>
        <v>4</v>
      </c>
    </row>
  </sheetData>
  <autoFilter ref="A1:K83"/>
  <conditionalFormatting sqref="B1:B1048576">
    <cfRule type="duplicateValues" dxfId="8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="80" zoomScaleNormal="80" workbookViewId="0">
      <pane ySplit="1" topLeftCell="A2" activePane="bottomLeft" state="frozen"/>
      <selection activeCell="K9" sqref="K9"/>
      <selection pane="bottomLeft" activeCell="A41" sqref="A41:H41"/>
    </sheetView>
  </sheetViews>
  <sheetFormatPr defaultColWidth="11" defaultRowHeight="15.6" x14ac:dyDescent="0.3"/>
  <cols>
    <col min="1" max="1" width="7.796875" style="1" customWidth="1"/>
    <col min="2" max="2" width="9.765625E-2" style="1" customWidth="1"/>
    <col min="3" max="3" width="9.5" style="1" hidden="1" customWidth="1"/>
    <col min="4" max="4" width="15.8984375" style="1" customWidth="1"/>
    <col min="5" max="5" width="22.09765625" style="1" customWidth="1"/>
    <col min="6" max="6" width="23.5" style="1" bestFit="1" customWidth="1"/>
    <col min="7" max="7" width="15.296875" style="1" customWidth="1"/>
    <col min="8" max="8" width="11" hidden="1" customWidth="1"/>
    <col min="10" max="10" width="26.2968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2" x14ac:dyDescent="0.3">
      <c r="A2" s="34">
        <v>1</v>
      </c>
      <c r="B2" s="35">
        <v>1766</v>
      </c>
      <c r="C2" s="36" t="str">
        <f>VLOOKUP(B2,'[1]Uneven 26'!$A:$I,7,FALSE)</f>
        <v>F</v>
      </c>
      <c r="D2" s="36" t="str">
        <f>VLOOKUP(B2,'[1]Uneven 26'!$A:$I,5,FALSE)</f>
        <v>Ailbhe</v>
      </c>
      <c r="E2" s="36" t="str">
        <f>VLOOKUP(B2,'[1]Uneven 26'!$A:$I,6,FALSE)</f>
        <v>FINUCANE</v>
      </c>
      <c r="F2" s="36" t="str">
        <f>VLOOKUP(B2,'[1]Uneven 26'!$A:$I,8,FALSE)</f>
        <v>Donore Harriers A.C.</v>
      </c>
      <c r="G2" s="36" t="str">
        <f>VLOOKUP(B2,'[1]Uneven 26'!$A:$I,4,FALSE)</f>
        <v>Under 15</v>
      </c>
      <c r="H2" s="43">
        <f t="shared" ref="H2:H49" si="0">COUNTIF(F:F, F2)</f>
        <v>5</v>
      </c>
      <c r="J2" s="47" t="str" cm="1">
        <f t="array" ref="J2:J13">_xlfn.UNIQUE(F2:F49)</f>
        <v>Donore Harriers A.C.</v>
      </c>
      <c r="K2" s="47" cm="1">
        <f t="array" ref="K2">IF(COUNTIF($F$2:$F$49, J2) &gt;= 4, SUM(SMALL(IF($F$2:$F$49=J2, $A$2:$A$49), {1,2,3,4})), "No Team")</f>
        <v>53</v>
      </c>
      <c r="L2" s="46" t="s">
        <v>11</v>
      </c>
    </row>
    <row r="3" spans="1:12" x14ac:dyDescent="0.3">
      <c r="A3" s="37">
        <v>2</v>
      </c>
      <c r="B3" s="35">
        <v>2309</v>
      </c>
      <c r="C3" s="36" t="str">
        <f>VLOOKUP(B3,'[1]Uneven 26'!$A:$I,7,FALSE)</f>
        <v>F</v>
      </c>
      <c r="D3" s="36" t="str">
        <f>VLOOKUP(B3,'[1]Uneven 26'!$A:$I,5,FALSE)</f>
        <v>Aisling</v>
      </c>
      <c r="E3" s="36" t="str">
        <f>VLOOKUP(B3,'[1]Uneven 26'!$A:$I,6,FALSE)</f>
        <v>HEGARTY</v>
      </c>
      <c r="F3" s="36" t="str">
        <f>VLOOKUP(B3,'[1]Uneven 26'!$A:$I,8,FALSE)</f>
        <v>Skerries A.C.</v>
      </c>
      <c r="G3" s="36" t="str">
        <f>VLOOKUP(B3,'[1]Uneven 26'!$A:$I,4,FALSE)</f>
        <v>Under 15</v>
      </c>
      <c r="H3" s="49">
        <f t="shared" si="0"/>
        <v>4</v>
      </c>
      <c r="J3" s="46" t="str">
        <v>Skerries A.C.</v>
      </c>
      <c r="K3" s="47" cm="1">
        <f t="array" ref="K3">IF(COUNTIF($F$2:$F$49, J3) &gt;= 4, SUM(SMALL(IF($F$2:$F$49=J3, $A$2:$A$49), {1,2,3,4})), "No Team")</f>
        <v>73</v>
      </c>
      <c r="L3" s="46" t="s">
        <v>14</v>
      </c>
    </row>
    <row r="4" spans="1:12" x14ac:dyDescent="0.3">
      <c r="A4" s="34">
        <v>3</v>
      </c>
      <c r="B4" s="35">
        <v>2051</v>
      </c>
      <c r="C4" s="36" t="str">
        <f>VLOOKUP(B4,'[1]Uneven 26'!$A:$I,7,FALSE)</f>
        <v>F</v>
      </c>
      <c r="D4" s="36" t="str">
        <f>VLOOKUP(B4,'[1]Uneven 26'!$A:$I,5,FALSE)</f>
        <v>Ciara</v>
      </c>
      <c r="E4" s="36" t="str">
        <f>VLOOKUP(B4,'[1]Uneven 26'!$A:$I,6,FALSE)</f>
        <v>WILLIAMS</v>
      </c>
      <c r="F4" s="36" t="str">
        <f>VLOOKUP(B4,'[1]Uneven 26'!$A:$I,8,FALSE)</f>
        <v>Metro/St. Brigids A.C.</v>
      </c>
      <c r="G4" s="36" t="str">
        <f>VLOOKUP(B4,'[1]Uneven 26'!$A:$I,4,FALSE)</f>
        <v>Under 15</v>
      </c>
      <c r="H4" s="43">
        <f t="shared" si="0"/>
        <v>4</v>
      </c>
      <c r="J4" s="29" t="str">
        <v>Metro/St. Brigids A.C.</v>
      </c>
      <c r="K4" s="32" cm="1">
        <f t="array" ref="K4">IF(COUNTIF($F$2:$F$49, J4) &gt;= 4, SUM(SMALL(IF($F$2:$F$49=J4, $A$2:$A$49), {1,2,3,4})), "No Team")</f>
        <v>109</v>
      </c>
      <c r="L4" s="29"/>
    </row>
    <row r="5" spans="1:12" x14ac:dyDescent="0.3">
      <c r="A5" s="37">
        <v>4</v>
      </c>
      <c r="B5" s="35">
        <v>2270</v>
      </c>
      <c r="C5" s="36" t="str">
        <f>VLOOKUP(B5,'[1]Uneven 26'!$A:$I,7,FALSE)</f>
        <v>F</v>
      </c>
      <c r="D5" s="36" t="str">
        <f>VLOOKUP(B5,'[1]Uneven 26'!$A:$I,5,FALSE)</f>
        <v>Abbey</v>
      </c>
      <c r="E5" s="36" t="str">
        <f>VLOOKUP(B5,'[1]Uneven 26'!$A:$I,6,FALSE)</f>
        <v>CORRIGAN</v>
      </c>
      <c r="F5" s="36" t="str">
        <f>VLOOKUP(B5,'[1]Uneven 26'!$A:$I,8,FALSE)</f>
        <v>Rathfarnham W.S.A.F. A.C.</v>
      </c>
      <c r="G5" s="36" t="str">
        <f>VLOOKUP(B5,'[1]Uneven 26'!$A:$I,4,FALSE)</f>
        <v>Under 14</v>
      </c>
      <c r="H5" s="49">
        <f t="shared" si="0"/>
        <v>5</v>
      </c>
      <c r="J5" s="29" t="str">
        <v>Rathfarnham W.S.A.F. A.C.</v>
      </c>
      <c r="K5" s="32" cm="1">
        <f t="array" ref="K5">IF(COUNTIF($F$2:$F$49, J5) &gt;= 4, SUM(SMALL(IF($F$2:$F$49=J5, $A$2:$A$49), {1,2,3,4})), "No Team")</f>
        <v>74</v>
      </c>
      <c r="L5" s="29"/>
    </row>
    <row r="6" spans="1:12" x14ac:dyDescent="0.3">
      <c r="A6" s="34">
        <v>5</v>
      </c>
      <c r="B6" s="35">
        <v>42</v>
      </c>
      <c r="C6" s="36" t="str">
        <f>VLOOKUP(B6,'[1]Uneven 26'!$A:$I,7,FALSE)</f>
        <v>F</v>
      </c>
      <c r="D6" s="36" t="str">
        <f>VLOOKUP(B6,'[1]Uneven 26'!$A:$I,5,FALSE)</f>
        <v>Lara</v>
      </c>
      <c r="E6" s="36" t="str">
        <f>VLOOKUP(B6,'[1]Uneven 26'!$A:$I,6,FALSE)</f>
        <v>WOODS</v>
      </c>
      <c r="F6" s="36" t="str">
        <f>VLOOKUP(B6,'[1]Uneven 26'!$A:$I,8,FALSE)</f>
        <v>Blackrock (Dublin) A.C.</v>
      </c>
      <c r="G6" s="36" t="str">
        <f>VLOOKUP(B6,'[1]Uneven 26'!$A:$I,4,FALSE)</f>
        <v>Under 15</v>
      </c>
      <c r="H6" s="43">
        <f t="shared" si="0"/>
        <v>5</v>
      </c>
      <c r="J6" s="46" t="str">
        <v>Blackrock (Dublin) A.C.</v>
      </c>
      <c r="K6" s="47" cm="1">
        <f t="array" ref="K6">IF(COUNTIF($F$2:$F$49, J6) &gt;= 4, SUM(SMALL(IF($F$2:$F$49=J6, $A$2:$A$49), {1,2,3,4})), "No Team")</f>
        <v>62</v>
      </c>
      <c r="L6" s="46" t="s">
        <v>13</v>
      </c>
    </row>
    <row r="7" spans="1:12" x14ac:dyDescent="0.3">
      <c r="A7" s="37">
        <v>6</v>
      </c>
      <c r="B7" s="35">
        <v>37</v>
      </c>
      <c r="C7" s="36" t="str">
        <f>VLOOKUP(B7,'[1]Uneven 26'!$A:$I,7,FALSE)</f>
        <v>F</v>
      </c>
      <c r="D7" s="36" t="str">
        <f>VLOOKUP(B7,'[1]Uneven 26'!$A:$I,5,FALSE)</f>
        <v>Emyrose</v>
      </c>
      <c r="E7" s="36" t="str">
        <f>VLOOKUP(B7,'[1]Uneven 26'!$A:$I,6,FALSE)</f>
        <v>TOMKIN BEDDY</v>
      </c>
      <c r="F7" s="36" t="str">
        <f>VLOOKUP(B7,'[1]Uneven 26'!$A:$I,8,FALSE)</f>
        <v>Blackrock (Dublin) A.C.</v>
      </c>
      <c r="G7" s="36" t="str">
        <f>VLOOKUP(B7,'[1]Uneven 26'!$A:$I,4,FALSE)</f>
        <v>Under 14</v>
      </c>
      <c r="H7" s="49">
        <f t="shared" si="0"/>
        <v>5</v>
      </c>
      <c r="J7" s="29" t="str">
        <v>Templeogue A.C.</v>
      </c>
      <c r="K7" s="32" t="str" cm="1">
        <f t="array" ref="K7">IF(COUNTIF($F$2:$F$49, J7) &gt;= 4, SUM(SMALL(IF($F$2:$F$49=J7, $A$2:$A$49), {1,2,3,4})), "No Team")</f>
        <v>No Team</v>
      </c>
      <c r="L7" s="29"/>
    </row>
    <row r="8" spans="1:12" x14ac:dyDescent="0.3">
      <c r="A8" s="34">
        <v>7</v>
      </c>
      <c r="B8" s="35">
        <v>2359</v>
      </c>
      <c r="C8" s="36" t="str">
        <f>VLOOKUP(B8,'[1]Uneven 26'!$A:$I,7,FALSE)</f>
        <v>F</v>
      </c>
      <c r="D8" s="36" t="str">
        <f>VLOOKUP(B8,'[1]Uneven 26'!$A:$I,5,FALSE)</f>
        <v>Ella</v>
      </c>
      <c r="E8" s="36" t="str">
        <f>VLOOKUP(B8,'[1]Uneven 26'!$A:$I,6,FALSE)</f>
        <v>LYNCH</v>
      </c>
      <c r="F8" s="36" t="str">
        <f>VLOOKUP(B8,'[1]Uneven 26'!$A:$I,8,FALSE)</f>
        <v>Templeogue A.C.</v>
      </c>
      <c r="G8" s="36" t="str">
        <f>VLOOKUP(B8,'[1]Uneven 26'!$A:$I,4,FALSE)</f>
        <v>Under 14</v>
      </c>
      <c r="H8" s="43">
        <f t="shared" si="0"/>
        <v>3</v>
      </c>
      <c r="J8" s="29" t="str">
        <v>Crusaders A.C.</v>
      </c>
      <c r="K8" s="32" cm="1">
        <f t="array" ref="K8">IF(COUNTIF($F$2:$F$49, J8) &gt;= 4, SUM(SMALL(IF($F$2:$F$49=J8, $A$2:$A$49), {1,2,3,4})), "No Team")</f>
        <v>103</v>
      </c>
      <c r="L8" s="29"/>
    </row>
    <row r="9" spans="1:12" x14ac:dyDescent="0.3">
      <c r="A9" s="37">
        <v>8</v>
      </c>
      <c r="B9" s="35">
        <v>1725</v>
      </c>
      <c r="C9" s="36" t="str">
        <f>VLOOKUP(B9,'[1]Uneven 26'!$A:$I,7,FALSE)</f>
        <v>F</v>
      </c>
      <c r="D9" s="36" t="str">
        <f>VLOOKUP(B9,'[1]Uneven 26'!$A:$I,5,FALSE)</f>
        <v>Alice</v>
      </c>
      <c r="E9" s="36" t="str">
        <f>VLOOKUP(B9,'[1]Uneven 26'!$A:$I,6,FALSE)</f>
        <v>BEDDY</v>
      </c>
      <c r="F9" s="36" t="str">
        <f>VLOOKUP(B9,'[1]Uneven 26'!$A:$I,8,FALSE)</f>
        <v>Crusaders A.C.</v>
      </c>
      <c r="G9" s="36" t="str">
        <f>VLOOKUP(B9,'[1]Uneven 26'!$A:$I,4,FALSE)</f>
        <v>Under 14</v>
      </c>
      <c r="H9" s="49">
        <f t="shared" si="0"/>
        <v>4</v>
      </c>
      <c r="J9" s="60" t="str">
        <v>Dundrum South Dublin A.C.</v>
      </c>
      <c r="K9" s="61" cm="1">
        <f t="array" ref="K9">IF(COUNTIF($F$2:$F$49, J9) &gt;= 4, SUM(SMALL(IF($F$2:$F$49=J9, $A$2:$A$49), {1,2,3,4})), "No Team")</f>
        <v>93</v>
      </c>
      <c r="L9" s="29"/>
    </row>
    <row r="10" spans="1:12" x14ac:dyDescent="0.3">
      <c r="A10" s="34">
        <v>9</v>
      </c>
      <c r="B10" s="35">
        <v>1858</v>
      </c>
      <c r="C10" s="36" t="str">
        <f>VLOOKUP(B10,'[1]Uneven 26'!$A:$I,7,FALSE)</f>
        <v>F</v>
      </c>
      <c r="D10" s="40" t="str">
        <f>VLOOKUP(B10,'[1]Uneven 26'!$A:$I,5,FALSE)</f>
        <v>Freya</v>
      </c>
      <c r="E10" s="40" t="str">
        <f>VLOOKUP(B10,'[1]Uneven 26'!$A:$I,6,FALSE)</f>
        <v>GAVIN</v>
      </c>
      <c r="F10" s="36" t="str">
        <f>VLOOKUP(B10,'[1]Uneven 26'!$A:$I,8,FALSE)</f>
        <v>Dundrum South Dublin A.C.</v>
      </c>
      <c r="G10" s="36" t="str">
        <f>VLOOKUP(B10,'[1]Uneven 26'!$A:$I,4,FALSE)</f>
        <v>Under 15</v>
      </c>
      <c r="H10" s="43">
        <f t="shared" si="0"/>
        <v>4</v>
      </c>
      <c r="J10" s="46" t="str">
        <v>Clonliffe Harriers A.C.</v>
      </c>
      <c r="K10" s="47" cm="1">
        <f t="array" ref="K10">IF(COUNTIF($F$2:$F$49, J10) &gt;= 4, SUM(SMALL(IF($F$2:$F$49=J10, $A$2:$A$49), {1,2,3,4})), "No Team")</f>
        <v>59</v>
      </c>
      <c r="L10" s="46" t="s">
        <v>12</v>
      </c>
    </row>
    <row r="11" spans="1:12" x14ac:dyDescent="0.3">
      <c r="A11" s="37">
        <v>10</v>
      </c>
      <c r="B11" s="35">
        <v>218</v>
      </c>
      <c r="C11" s="36" t="str">
        <f>VLOOKUP(B11,'[1]Uneven 26'!$A:$I,7,FALSE)</f>
        <v>F</v>
      </c>
      <c r="D11" s="36" t="str">
        <f>VLOOKUP(B11,'[1]Uneven 26'!$A:$I,5,FALSE)</f>
        <v>Aliyah</v>
      </c>
      <c r="E11" s="36" t="str">
        <f>VLOOKUP(B11,'[1]Uneven 26'!$A:$I,6,FALSE)</f>
        <v>RIYAD</v>
      </c>
      <c r="F11" s="36" t="str">
        <f>VLOOKUP(B11,'[1]Uneven 26'!$A:$I,8,FALSE)</f>
        <v>Clonliffe Harriers A.C.</v>
      </c>
      <c r="G11" s="36" t="str">
        <f>VLOOKUP(B11,'[1]Uneven 26'!$A:$I,4,FALSE)</f>
        <v>Under 15</v>
      </c>
      <c r="H11" s="49">
        <f t="shared" si="0"/>
        <v>8</v>
      </c>
      <c r="J11" s="29" t="str">
        <v>Ballymun A.C.</v>
      </c>
      <c r="K11" s="32" cm="1">
        <f t="array" ref="K11">IF(COUNTIF($F$2:$F$49, J11) &gt;= 4, SUM(SMALL(IF($F$2:$F$49=J11, $A$2:$A$49), {1,2,3,4})), "No Team")</f>
        <v>119</v>
      </c>
      <c r="L11" s="29"/>
    </row>
    <row r="12" spans="1:12" x14ac:dyDescent="0.3">
      <c r="A12" s="34">
        <v>11</v>
      </c>
      <c r="B12" s="35">
        <v>215</v>
      </c>
      <c r="C12" s="36" t="str">
        <f>VLOOKUP(B12,'[1]Uneven 26'!$A:$I,7,FALSE)</f>
        <v>F</v>
      </c>
      <c r="D12" s="36" t="str">
        <f>VLOOKUP(B12,'[1]Uneven 26'!$A:$I,5,FALSE)</f>
        <v>Nessa</v>
      </c>
      <c r="E12" s="36" t="str">
        <f>VLOOKUP(B12,'[1]Uneven 26'!$A:$I,6,FALSE)</f>
        <v>BYRNE</v>
      </c>
      <c r="F12" s="36" t="str">
        <f>VLOOKUP(B12,'[1]Uneven 26'!$A:$I,8,FALSE)</f>
        <v>Clonliffe Harriers A.C.</v>
      </c>
      <c r="G12" s="36" t="str">
        <f>VLOOKUP(B12,'[1]Uneven 26'!$A:$I,4,FALSE)</f>
        <v>Under 15</v>
      </c>
      <c r="H12" s="43">
        <f t="shared" si="0"/>
        <v>8</v>
      </c>
      <c r="J12" s="29" t="str">
        <v>Rathcoole A.C.</v>
      </c>
      <c r="K12" s="32" t="str" cm="1">
        <f t="array" ref="K12">IF(COUNTIF($F$2:$F$49, J12) &gt;= 4, SUM(SMALL(IF($F$2:$F$49=J12, $A$2:$A$49), {1,2,3,4})), "No Team")</f>
        <v>No Team</v>
      </c>
      <c r="L12" s="29"/>
    </row>
    <row r="13" spans="1:12" x14ac:dyDescent="0.3">
      <c r="A13" s="37">
        <v>12</v>
      </c>
      <c r="B13" s="35">
        <v>1856</v>
      </c>
      <c r="C13" s="36" t="str">
        <f>VLOOKUP(B13,'[1]Uneven 26'!$A:$I,7,FALSE)</f>
        <v>F</v>
      </c>
      <c r="D13" s="40" t="str">
        <f>VLOOKUP(B13,'[1]Uneven 26'!$A:$I,5,FALSE)</f>
        <v>Lorena</v>
      </c>
      <c r="E13" s="40" t="str">
        <f>VLOOKUP(B13,'[1]Uneven 26'!$A:$I,6,FALSE)</f>
        <v>BUTLER</v>
      </c>
      <c r="F13" s="36" t="str">
        <f>VLOOKUP(B13,'[1]Uneven 26'!$A:$I,8,FALSE)</f>
        <v>Dundrum South Dublin A.C.</v>
      </c>
      <c r="G13" s="36" t="str">
        <f>VLOOKUP(B13,'[1]Uneven 26'!$A:$I,4,FALSE)</f>
        <v>Under 15</v>
      </c>
      <c r="H13" s="49">
        <f t="shared" si="0"/>
        <v>4</v>
      </c>
      <c r="J13" s="29" t="str">
        <v>Cabinteely A.C.</v>
      </c>
      <c r="K13" s="32" t="str" cm="1">
        <f t="array" ref="K13">IF(COUNTIF($F$2:$F$49, J13) &gt;= 4, SUM(SMALL(IF($F$2:$F$49=J13, $A$2:$A$49), {1,2,3,4})), "No Team")</f>
        <v>No Team</v>
      </c>
      <c r="L13" s="29"/>
    </row>
    <row r="14" spans="1:12" x14ac:dyDescent="0.3">
      <c r="A14" s="11">
        <v>13</v>
      </c>
      <c r="B14">
        <v>2273</v>
      </c>
      <c r="C14" s="12" t="str">
        <f>VLOOKUP(B14,'[1]Uneven 26'!$A:$I,7,FALSE)</f>
        <v>F</v>
      </c>
      <c r="D14" s="12" t="str">
        <f>VLOOKUP(B14,'[1]Uneven 26'!$A:$I,5,FALSE)</f>
        <v>Lainey</v>
      </c>
      <c r="E14" s="12" t="str">
        <f>VLOOKUP(B14,'[1]Uneven 26'!$A:$I,6,FALSE)</f>
        <v>SHERIDAN</v>
      </c>
      <c r="F14" s="12" t="str">
        <f>VLOOKUP(B14,'[1]Uneven 26'!$A:$I,8,FALSE)</f>
        <v>Rathfarnham W.S.A.F. A.C.</v>
      </c>
      <c r="G14" s="12" t="str">
        <f>VLOOKUP(B14,'[1]Uneven 26'!$A:$I,4,FALSE)</f>
        <v>Under 14</v>
      </c>
      <c r="H14" s="13">
        <f t="shared" si="0"/>
        <v>5</v>
      </c>
      <c r="K14" s="10"/>
    </row>
    <row r="15" spans="1:12" x14ac:dyDescent="0.3">
      <c r="A15" s="14">
        <v>14</v>
      </c>
      <c r="B15">
        <v>7</v>
      </c>
      <c r="C15" s="12" t="str">
        <f>VLOOKUP(B15,'[1]Uneven 26'!$A:$I,7,FALSE)</f>
        <v>F</v>
      </c>
      <c r="D15" s="12" t="str">
        <f>VLOOKUP(B15,'[1]Uneven 26'!$A:$I,5,FALSE)</f>
        <v>Poppy</v>
      </c>
      <c r="E15" s="12" t="str">
        <f>VLOOKUP(B15,'[1]Uneven 26'!$A:$I,6,FALSE)</f>
        <v>DEANS</v>
      </c>
      <c r="F15" s="12" t="str">
        <f>VLOOKUP(B15,'[1]Uneven 26'!$A:$I,8,FALSE)</f>
        <v>Ballymun A.C.</v>
      </c>
      <c r="G15" s="12" t="str">
        <f>VLOOKUP(B15,'[1]Uneven 26'!$A:$I,4,FALSE)</f>
        <v>Under 15</v>
      </c>
      <c r="H15" s="15">
        <f t="shared" si="0"/>
        <v>4</v>
      </c>
      <c r="K15" s="10"/>
    </row>
    <row r="16" spans="1:12" x14ac:dyDescent="0.3">
      <c r="A16" s="11">
        <v>15</v>
      </c>
      <c r="B16">
        <v>209</v>
      </c>
      <c r="C16" s="12" t="str">
        <f>VLOOKUP(B16,'[1]Uneven 26'!$A:$I,7,FALSE)</f>
        <v>F</v>
      </c>
      <c r="D16" s="12" t="str">
        <f>VLOOKUP(B16,'[1]Uneven 26'!$A:$I,5,FALSE)</f>
        <v>Ava</v>
      </c>
      <c r="E16" s="12" t="str">
        <f>VLOOKUP(B16,'[1]Uneven 26'!$A:$I,6,FALSE)</f>
        <v>FAGAN</v>
      </c>
      <c r="F16" s="12" t="str">
        <f>VLOOKUP(B16,'[1]Uneven 26'!$A:$I,8,FALSE)</f>
        <v>Clonliffe Harriers A.C.</v>
      </c>
      <c r="G16" s="12" t="str">
        <f>VLOOKUP(B16,'[1]Uneven 26'!$A:$I,4,FALSE)</f>
        <v>Under 14</v>
      </c>
      <c r="H16" s="13">
        <f t="shared" si="0"/>
        <v>8</v>
      </c>
    </row>
    <row r="17" spans="1:8" x14ac:dyDescent="0.3">
      <c r="A17" s="14">
        <v>16</v>
      </c>
      <c r="B17">
        <v>1771</v>
      </c>
      <c r="C17" s="12" t="str">
        <f>VLOOKUP(B17,'[1]Uneven 26'!$A:$I,7,FALSE)</f>
        <v>F</v>
      </c>
      <c r="D17" s="12" t="str">
        <f>VLOOKUP(B17,'[1]Uneven 26'!$A:$I,5,FALSE)</f>
        <v>Isabelle</v>
      </c>
      <c r="E17" s="12" t="str">
        <f>VLOOKUP(B17,'[1]Uneven 26'!$A:$I,6,FALSE)</f>
        <v>TWOMEY</v>
      </c>
      <c r="F17" s="12" t="str">
        <f>VLOOKUP(B17,'[1]Uneven 26'!$A:$I,8,FALSE)</f>
        <v>Donore Harriers A.C.</v>
      </c>
      <c r="G17" s="12" t="str">
        <f>VLOOKUP(B17,'[1]Uneven 26'!$A:$I,4,FALSE)</f>
        <v>Under 15</v>
      </c>
      <c r="H17" s="15">
        <f t="shared" si="0"/>
        <v>5</v>
      </c>
    </row>
    <row r="18" spans="1:8" x14ac:dyDescent="0.3">
      <c r="A18" s="11">
        <v>17</v>
      </c>
      <c r="B18">
        <v>1769</v>
      </c>
      <c r="C18" s="12" t="str">
        <f>VLOOKUP(B18,'[1]Uneven 26'!$A:$I,7,FALSE)</f>
        <v>F</v>
      </c>
      <c r="D18" s="12" t="str">
        <f>VLOOKUP(B18,'[1]Uneven 26'!$A:$I,5,FALSE)</f>
        <v>Anna</v>
      </c>
      <c r="E18" s="12" t="str">
        <f>VLOOKUP(B18,'[1]Uneven 26'!$A:$I,6,FALSE)</f>
        <v>WHELAN</v>
      </c>
      <c r="F18" s="12" t="str">
        <f>VLOOKUP(B18,'[1]Uneven 26'!$A:$I,8,FALSE)</f>
        <v>Donore Harriers A.C.</v>
      </c>
      <c r="G18" s="12" t="str">
        <f>VLOOKUP(B18,'[1]Uneven 26'!$A:$I,4,FALSE)</f>
        <v>Under 15</v>
      </c>
      <c r="H18" s="13">
        <f t="shared" si="0"/>
        <v>5</v>
      </c>
    </row>
    <row r="19" spans="1:8" x14ac:dyDescent="0.3">
      <c r="A19" s="14">
        <v>18</v>
      </c>
      <c r="B19">
        <v>2307</v>
      </c>
      <c r="C19" s="12" t="str">
        <f>VLOOKUP(B19,'[1]Uneven 26'!$A:$I,7,FALSE)</f>
        <v>F</v>
      </c>
      <c r="D19" s="12" t="str">
        <f>VLOOKUP(B19,'[1]Uneven 26'!$A:$I,5,FALSE)</f>
        <v>Hannah</v>
      </c>
      <c r="E19" s="12" t="str">
        <f>VLOOKUP(B19,'[1]Uneven 26'!$A:$I,6,FALSE)</f>
        <v>MC AULEY</v>
      </c>
      <c r="F19" s="12" t="str">
        <f>VLOOKUP(B19,'[1]Uneven 26'!$A:$I,8,FALSE)</f>
        <v>Skerries A.C.</v>
      </c>
      <c r="G19" s="12" t="str">
        <f>VLOOKUP(B19,'[1]Uneven 26'!$A:$I,4,FALSE)</f>
        <v>Under 14</v>
      </c>
      <c r="H19" s="15">
        <f t="shared" si="0"/>
        <v>4</v>
      </c>
    </row>
    <row r="20" spans="1:8" x14ac:dyDescent="0.3">
      <c r="A20" s="11">
        <v>19</v>
      </c>
      <c r="B20">
        <v>1768</v>
      </c>
      <c r="C20" s="12" t="str">
        <f>VLOOKUP(B20,'[1]Uneven 26'!$A:$I,7,FALSE)</f>
        <v>F</v>
      </c>
      <c r="D20" s="12" t="str">
        <f>VLOOKUP(B20,'[1]Uneven 26'!$A:$I,5,FALSE)</f>
        <v>Lucy</v>
      </c>
      <c r="E20" s="12" t="str">
        <f>VLOOKUP(B20,'[1]Uneven 26'!$A:$I,6,FALSE)</f>
        <v>NOONE</v>
      </c>
      <c r="F20" s="12" t="str">
        <f>VLOOKUP(B20,'[1]Uneven 26'!$A:$I,8,FALSE)</f>
        <v>Donore Harriers A.C.</v>
      </c>
      <c r="G20" s="12" t="str">
        <f>VLOOKUP(B20,'[1]Uneven 26'!$A:$I,4,FALSE)</f>
        <v>Under 15</v>
      </c>
      <c r="H20" s="13">
        <f t="shared" si="0"/>
        <v>5</v>
      </c>
    </row>
    <row r="21" spans="1:8" x14ac:dyDescent="0.3">
      <c r="A21" s="14">
        <v>20</v>
      </c>
      <c r="B21">
        <v>2050</v>
      </c>
      <c r="C21" s="12" t="str">
        <f>VLOOKUP(B21,'[1]Uneven 26'!$A:$I,7,FALSE)</f>
        <v>F</v>
      </c>
      <c r="D21" s="12" t="str">
        <f>VLOOKUP(B21,'[1]Uneven 26'!$A:$I,5,FALSE)</f>
        <v>Patrice</v>
      </c>
      <c r="E21" s="12" t="str">
        <f>VLOOKUP(B21,'[1]Uneven 26'!$A:$I,6,FALSE)</f>
        <v>O'DWYER</v>
      </c>
      <c r="F21" s="12" t="str">
        <f>VLOOKUP(B21,'[1]Uneven 26'!$A:$I,8,FALSE)</f>
        <v>Metro/St. Brigids A.C.</v>
      </c>
      <c r="G21" s="12" t="str">
        <f>VLOOKUP(B21,'[1]Uneven 26'!$A:$I,4,FALSE)</f>
        <v>Under 15</v>
      </c>
      <c r="H21" s="15">
        <f t="shared" si="0"/>
        <v>4</v>
      </c>
    </row>
    <row r="22" spans="1:8" x14ac:dyDescent="0.3">
      <c r="A22" s="11">
        <v>21</v>
      </c>
      <c r="B22">
        <v>8</v>
      </c>
      <c r="C22" s="12" t="str">
        <f>VLOOKUP(B22,'[1]Uneven 26'!$A:$I,7,FALSE)</f>
        <v>F</v>
      </c>
      <c r="D22" s="12" t="str">
        <f>VLOOKUP(B22,'[1]Uneven 26'!$A:$I,5,FALSE)</f>
        <v>Olivia</v>
      </c>
      <c r="E22" s="12" t="str">
        <f>VLOOKUP(B22,'[1]Uneven 26'!$A:$I,6,FALSE)</f>
        <v>KORPACZ</v>
      </c>
      <c r="F22" s="12" t="str">
        <f>VLOOKUP(B22,'[1]Uneven 26'!$A:$I,8,FALSE)</f>
        <v>Ballymun A.C.</v>
      </c>
      <c r="G22" s="12" t="str">
        <f>VLOOKUP(B22,'[1]Uneven 26'!$A:$I,4,FALSE)</f>
        <v>Under 15</v>
      </c>
      <c r="H22" s="13">
        <f t="shared" si="0"/>
        <v>4</v>
      </c>
    </row>
    <row r="23" spans="1:8" x14ac:dyDescent="0.3">
      <c r="A23" s="14">
        <v>22</v>
      </c>
      <c r="B23">
        <v>2310</v>
      </c>
      <c r="C23" s="12" t="str">
        <f>VLOOKUP(B23,'[1]Uneven 26'!$A:$I,7,FALSE)</f>
        <v>F</v>
      </c>
      <c r="D23" s="12" t="str">
        <f>VLOOKUP(B23,'[1]Uneven 26'!$A:$I,5,FALSE)</f>
        <v>Aoibheann</v>
      </c>
      <c r="E23" s="12" t="str">
        <f>VLOOKUP(B23,'[1]Uneven 26'!$A:$I,6,FALSE)</f>
        <v>TANGNEY</v>
      </c>
      <c r="F23" s="12" t="str">
        <f>VLOOKUP(B23,'[1]Uneven 26'!$A:$I,8,FALSE)</f>
        <v>Skerries A.C.</v>
      </c>
      <c r="G23" s="12" t="str">
        <f>VLOOKUP(B23,'[1]Uneven 26'!$A:$I,4,FALSE)</f>
        <v>Under 15</v>
      </c>
      <c r="H23" s="15">
        <f t="shared" si="0"/>
        <v>4</v>
      </c>
    </row>
    <row r="24" spans="1:8" x14ac:dyDescent="0.3">
      <c r="A24" s="11">
        <v>23</v>
      </c>
      <c r="B24">
        <v>211</v>
      </c>
      <c r="C24" s="12" t="str">
        <f>VLOOKUP(B24,'[1]Uneven 26'!$A:$I,7,FALSE)</f>
        <v>F</v>
      </c>
      <c r="D24" s="12" t="str">
        <f>VLOOKUP(B24,'[1]Uneven 26'!$A:$I,5,FALSE)</f>
        <v>Adrianna</v>
      </c>
      <c r="E24" s="12" t="str">
        <f>VLOOKUP(B24,'[1]Uneven 26'!$A:$I,6,FALSE)</f>
        <v>MADRZYNSKA</v>
      </c>
      <c r="F24" s="12" t="str">
        <f>VLOOKUP(B24,'[1]Uneven 26'!$A:$I,8,FALSE)</f>
        <v>Clonliffe Harriers A.C.</v>
      </c>
      <c r="G24" s="12" t="str">
        <f>VLOOKUP(B24,'[1]Uneven 26'!$A:$I,4,FALSE)</f>
        <v>Under 14</v>
      </c>
      <c r="H24" s="13">
        <f t="shared" si="0"/>
        <v>8</v>
      </c>
    </row>
    <row r="25" spans="1:8" x14ac:dyDescent="0.3">
      <c r="A25" s="14">
        <v>24</v>
      </c>
      <c r="B25">
        <v>1727</v>
      </c>
      <c r="C25" s="12" t="str">
        <f>VLOOKUP(B25,'[1]Uneven 26'!$A:$I,7,FALSE)</f>
        <v>F</v>
      </c>
      <c r="D25" s="12" t="str">
        <f>VLOOKUP(B25,'[1]Uneven 26'!$A:$I,5,FALSE)</f>
        <v>Laoise</v>
      </c>
      <c r="E25" s="12" t="str">
        <f>VLOOKUP(B25,'[1]Uneven 26'!$A:$I,6,FALSE)</f>
        <v>CRINION</v>
      </c>
      <c r="F25" s="12" t="str">
        <f>VLOOKUP(B25,'[1]Uneven 26'!$A:$I,8,FALSE)</f>
        <v>Crusaders A.C.</v>
      </c>
      <c r="G25" s="12" t="str">
        <f>VLOOKUP(B25,'[1]Uneven 26'!$A:$I,4,FALSE)</f>
        <v>Under 15</v>
      </c>
      <c r="H25" s="15">
        <f t="shared" si="0"/>
        <v>4</v>
      </c>
    </row>
    <row r="26" spans="1:8" x14ac:dyDescent="0.3">
      <c r="A26" s="11">
        <v>25</v>
      </c>
      <c r="B26">
        <v>39</v>
      </c>
      <c r="C26" s="12" t="str">
        <f>VLOOKUP(B26,'[1]Uneven 26'!$A:$I,7,FALSE)</f>
        <v>F</v>
      </c>
      <c r="D26" s="12" t="str">
        <f>VLOOKUP(B26,'[1]Uneven 26'!$A:$I,5,FALSE)</f>
        <v>Iris</v>
      </c>
      <c r="E26" s="12" t="str">
        <f>VLOOKUP(B26,'[1]Uneven 26'!$A:$I,6,FALSE)</f>
        <v>MC PHILLIPS</v>
      </c>
      <c r="F26" s="12" t="str">
        <f>VLOOKUP(B26,'[1]Uneven 26'!$A:$I,8,FALSE)</f>
        <v>Blackrock (Dublin) A.C.</v>
      </c>
      <c r="G26" s="12" t="str">
        <f>VLOOKUP(B26,'[1]Uneven 26'!$A:$I,4,FALSE)</f>
        <v>Under 15</v>
      </c>
      <c r="H26" s="13">
        <f t="shared" si="0"/>
        <v>5</v>
      </c>
    </row>
    <row r="27" spans="1:8" x14ac:dyDescent="0.3">
      <c r="A27" s="14">
        <v>26</v>
      </c>
      <c r="B27">
        <v>41</v>
      </c>
      <c r="C27" s="12" t="str">
        <f>VLOOKUP(B27,'[1]Uneven 26'!$A:$I,7,FALSE)</f>
        <v>F</v>
      </c>
      <c r="D27" s="12" t="str">
        <f>VLOOKUP(B27,'[1]Uneven 26'!$A:$I,5,FALSE)</f>
        <v>Úna</v>
      </c>
      <c r="E27" s="12" t="str">
        <f>VLOOKUP(B27,'[1]Uneven 26'!$A:$I,6,FALSE)</f>
        <v>SLYNE</v>
      </c>
      <c r="F27" s="12" t="str">
        <f>VLOOKUP(B27,'[1]Uneven 26'!$A:$I,8,FALSE)</f>
        <v>Blackrock (Dublin) A.C.</v>
      </c>
      <c r="G27" s="12" t="str">
        <f>VLOOKUP(B27,'[1]Uneven 26'!$A:$I,4,FALSE)</f>
        <v>Under 15</v>
      </c>
      <c r="H27" s="15">
        <f t="shared" si="0"/>
        <v>5</v>
      </c>
    </row>
    <row r="28" spans="1:8" x14ac:dyDescent="0.3">
      <c r="A28" s="11">
        <v>27</v>
      </c>
      <c r="B28">
        <v>2274</v>
      </c>
      <c r="C28" s="12" t="str">
        <f>VLOOKUP(B28,'[1]Uneven 26'!$A:$I,7,FALSE)</f>
        <v>F</v>
      </c>
      <c r="D28" s="12" t="str">
        <f>VLOOKUP(B28,'[1]Uneven 26'!$A:$I,5,FALSE)</f>
        <v>Béibhinn</v>
      </c>
      <c r="E28" s="12" t="str">
        <f>VLOOKUP(B28,'[1]Uneven 26'!$A:$I,6,FALSE)</f>
        <v>VARLEY</v>
      </c>
      <c r="F28" s="12" t="str">
        <f>VLOOKUP(B28,'[1]Uneven 26'!$A:$I,8,FALSE)</f>
        <v>Rathfarnham W.S.A.F. A.C.</v>
      </c>
      <c r="G28" s="12" t="str">
        <f>VLOOKUP(B28,'[1]Uneven 26'!$A:$I,4,FALSE)</f>
        <v>Under 15</v>
      </c>
      <c r="H28" s="13">
        <f t="shared" si="0"/>
        <v>5</v>
      </c>
    </row>
    <row r="29" spans="1:8" x14ac:dyDescent="0.3">
      <c r="A29" s="14">
        <v>28</v>
      </c>
      <c r="B29">
        <v>1726</v>
      </c>
      <c r="C29" s="12" t="str">
        <f>VLOOKUP(B29,'[1]Uneven 26'!$A:$I,7,FALSE)</f>
        <v>F</v>
      </c>
      <c r="D29" s="12" t="str">
        <f>VLOOKUP(B29,'[1]Uneven 26'!$A:$I,5,FALSE)</f>
        <v>Nina</v>
      </c>
      <c r="E29" s="12" t="str">
        <f>VLOOKUP(B29,'[1]Uneven 26'!$A:$I,6,FALSE)</f>
        <v>CAREY</v>
      </c>
      <c r="F29" s="12" t="str">
        <f>VLOOKUP(B29,'[1]Uneven 26'!$A:$I,8,FALSE)</f>
        <v>Crusaders A.C.</v>
      </c>
      <c r="G29" s="12" t="str">
        <f>VLOOKUP(B29,'[1]Uneven 26'!$A:$I,4,FALSE)</f>
        <v>Under 14</v>
      </c>
      <c r="H29" s="15">
        <f t="shared" si="0"/>
        <v>4</v>
      </c>
    </row>
    <row r="30" spans="1:8" x14ac:dyDescent="0.3">
      <c r="A30" s="11">
        <v>29</v>
      </c>
      <c r="B30">
        <v>2361</v>
      </c>
      <c r="C30" s="12" t="str">
        <f>VLOOKUP(B30,'[1]Uneven 26'!$A:$I,7,FALSE)</f>
        <v>F</v>
      </c>
      <c r="D30" s="12" t="str">
        <f>VLOOKUP(B30,'[1]Uneven 26'!$A:$I,5,FALSE)</f>
        <v>Helen</v>
      </c>
      <c r="E30" s="12" t="str">
        <f>VLOOKUP(B30,'[1]Uneven 26'!$A:$I,6,FALSE)</f>
        <v>WARD</v>
      </c>
      <c r="F30" s="12" t="str">
        <f>VLOOKUP(B30,'[1]Uneven 26'!$A:$I,8,FALSE)</f>
        <v>Templeogue A.C.</v>
      </c>
      <c r="G30" s="12" t="str">
        <f>VLOOKUP(B30,'[1]Uneven 26'!$A:$I,4,FALSE)</f>
        <v>Under 15</v>
      </c>
      <c r="H30" s="13">
        <f t="shared" si="0"/>
        <v>3</v>
      </c>
    </row>
    <row r="31" spans="1:8" x14ac:dyDescent="0.3">
      <c r="A31" s="14">
        <v>30</v>
      </c>
      <c r="B31">
        <v>2272</v>
      </c>
      <c r="C31" s="12" t="str">
        <f>VLOOKUP(B31,'[1]Uneven 26'!$A:$I,7,FALSE)</f>
        <v>F</v>
      </c>
      <c r="D31" s="12" t="str">
        <f>VLOOKUP(B31,'[1]Uneven 26'!$A:$I,5,FALSE)</f>
        <v>Siobhan</v>
      </c>
      <c r="E31" s="12" t="str">
        <f>VLOOKUP(B31,'[1]Uneven 26'!$A:$I,6,FALSE)</f>
        <v>MURRAY</v>
      </c>
      <c r="F31" s="12" t="str">
        <f>VLOOKUP(B31,'[1]Uneven 26'!$A:$I,8,FALSE)</f>
        <v>Rathfarnham W.S.A.F. A.C.</v>
      </c>
      <c r="G31" s="12" t="str">
        <f>VLOOKUP(B31,'[1]Uneven 26'!$A:$I,4,FALSE)</f>
        <v>Under 14</v>
      </c>
      <c r="H31" s="15">
        <f t="shared" si="0"/>
        <v>5</v>
      </c>
    </row>
    <row r="32" spans="1:8" x14ac:dyDescent="0.3">
      <c r="A32" s="11">
        <v>31</v>
      </c>
      <c r="B32">
        <v>2308</v>
      </c>
      <c r="C32" s="12" t="str">
        <f>VLOOKUP(B32,'[1]Uneven 26'!$A:$I,7,FALSE)</f>
        <v>F</v>
      </c>
      <c r="D32" s="12" t="str">
        <f>VLOOKUP(B32,'[1]Uneven 26'!$A:$I,5,FALSE)</f>
        <v>Grace</v>
      </c>
      <c r="E32" s="12" t="str">
        <f>VLOOKUP(B32,'[1]Uneven 26'!$A:$I,6,FALSE)</f>
        <v>DOWNES</v>
      </c>
      <c r="F32" s="12" t="str">
        <f>VLOOKUP(B32,'[1]Uneven 26'!$A:$I,8,FALSE)</f>
        <v>Skerries A.C.</v>
      </c>
      <c r="G32" s="12" t="str">
        <f>VLOOKUP(B32,'[1]Uneven 26'!$A:$I,4,FALSE)</f>
        <v>Under 15</v>
      </c>
      <c r="H32" s="13">
        <f t="shared" si="0"/>
        <v>4</v>
      </c>
    </row>
    <row r="33" spans="1:8" x14ac:dyDescent="0.3">
      <c r="A33" s="51">
        <v>32</v>
      </c>
      <c r="B33" s="39">
        <v>1854</v>
      </c>
      <c r="C33" s="40" t="str">
        <f>VLOOKUP(B33,'[1]Uneven 26'!$A:$I,7,FALSE)</f>
        <v>F</v>
      </c>
      <c r="D33" s="40" t="str">
        <f>VLOOKUP(B33,'[1]Uneven 26'!$A:$I,5,FALSE)</f>
        <v>Eve</v>
      </c>
      <c r="E33" s="40" t="str">
        <f>VLOOKUP(B33,'[1]Uneven 26'!$A:$I,6,FALSE)</f>
        <v>MCBRIDE</v>
      </c>
      <c r="F33" s="40" t="str">
        <f>VLOOKUP(B33,'[1]Uneven 26'!$A:$I,8,FALSE)</f>
        <v>Dundrum South Dublin A.C.</v>
      </c>
      <c r="G33" s="40" t="str">
        <f>VLOOKUP(B33,'[1]Uneven 26'!$A:$I,4,FALSE)</f>
        <v>Under 14</v>
      </c>
      <c r="H33" s="55">
        <f t="shared" si="0"/>
        <v>4</v>
      </c>
    </row>
    <row r="34" spans="1:8" x14ac:dyDescent="0.3">
      <c r="A34" s="11">
        <v>33</v>
      </c>
      <c r="B34">
        <v>40</v>
      </c>
      <c r="C34" s="12" t="str">
        <f>VLOOKUP(B34,'[1]Uneven 26'!$A:$I,7,FALSE)</f>
        <v>F</v>
      </c>
      <c r="D34" s="12" t="str">
        <f>VLOOKUP(B34,'[1]Uneven 26'!$A:$I,5,FALSE)</f>
        <v>Sofia</v>
      </c>
      <c r="E34" s="12" t="str">
        <f>VLOOKUP(B34,'[1]Uneven 26'!$A:$I,6,FALSE)</f>
        <v>SHANAHAN</v>
      </c>
      <c r="F34" s="12" t="str">
        <f>VLOOKUP(B34,'[1]Uneven 26'!$A:$I,8,FALSE)</f>
        <v>Blackrock (Dublin) A.C.</v>
      </c>
      <c r="G34" s="12" t="str">
        <f>VLOOKUP(B34,'[1]Uneven 26'!$A:$I,4,FALSE)</f>
        <v>Under 15</v>
      </c>
      <c r="H34" s="13">
        <f t="shared" si="0"/>
        <v>5</v>
      </c>
    </row>
    <row r="35" spans="1:8" x14ac:dyDescent="0.3">
      <c r="A35" s="14">
        <v>34</v>
      </c>
      <c r="B35">
        <v>208</v>
      </c>
      <c r="C35" s="12" t="str">
        <f>VLOOKUP(B35,'[1]Uneven 26'!$A:$I,7,FALSE)</f>
        <v>F</v>
      </c>
      <c r="D35" s="12" t="str">
        <f>VLOOKUP(B35,'[1]Uneven 26'!$A:$I,5,FALSE)</f>
        <v>Kate</v>
      </c>
      <c r="E35" s="12" t="str">
        <f>VLOOKUP(B35,'[1]Uneven 26'!$A:$I,6,FALSE)</f>
        <v>ALWELL</v>
      </c>
      <c r="F35" s="12" t="str">
        <f>VLOOKUP(B35,'[1]Uneven 26'!$A:$I,8,FALSE)</f>
        <v>Clonliffe Harriers A.C.</v>
      </c>
      <c r="G35" s="12" t="str">
        <f>VLOOKUP(B35,'[1]Uneven 26'!$A:$I,4,FALSE)</f>
        <v>Under 14</v>
      </c>
      <c r="H35" s="15">
        <f t="shared" si="0"/>
        <v>8</v>
      </c>
    </row>
    <row r="36" spans="1:8" x14ac:dyDescent="0.3">
      <c r="A36" s="11">
        <v>35</v>
      </c>
      <c r="B36">
        <v>216</v>
      </c>
      <c r="C36" s="12" t="str">
        <f>VLOOKUP(B36,'[1]Uneven 26'!$A:$I,7,FALSE)</f>
        <v>F</v>
      </c>
      <c r="D36" s="12" t="str">
        <f>VLOOKUP(B36,'[1]Uneven 26'!$A:$I,5,FALSE)</f>
        <v>Tess</v>
      </c>
      <c r="E36" s="12" t="str">
        <f>VLOOKUP(B36,'[1]Uneven 26'!$A:$I,6,FALSE)</f>
        <v>DEEGAN</v>
      </c>
      <c r="F36" s="12" t="str">
        <f>VLOOKUP(B36,'[1]Uneven 26'!$A:$I,8,FALSE)</f>
        <v>Clonliffe Harriers A.C.</v>
      </c>
      <c r="G36" s="12" t="str">
        <f>VLOOKUP(B36,'[1]Uneven 26'!$A:$I,4,FALSE)</f>
        <v>Under 15</v>
      </c>
      <c r="H36" s="13">
        <f t="shared" si="0"/>
        <v>8</v>
      </c>
    </row>
    <row r="37" spans="1:8" x14ac:dyDescent="0.3">
      <c r="A37" s="14">
        <v>36</v>
      </c>
      <c r="B37">
        <v>210</v>
      </c>
      <c r="C37" s="12" t="str">
        <f>VLOOKUP(B37,'[1]Uneven 26'!$A:$I,7,FALSE)</f>
        <v>F</v>
      </c>
      <c r="D37" s="12" t="str">
        <f>VLOOKUP(B37,'[1]Uneven 26'!$A:$I,5,FALSE)</f>
        <v>Lucy</v>
      </c>
      <c r="E37" s="12" t="str">
        <f>VLOOKUP(B37,'[1]Uneven 26'!$A:$I,6,FALSE)</f>
        <v>FAGAN</v>
      </c>
      <c r="F37" s="12" t="str">
        <f>VLOOKUP(B37,'[1]Uneven 26'!$A:$I,8,FALSE)</f>
        <v>Clonliffe Harriers A.C.</v>
      </c>
      <c r="G37" s="12" t="str">
        <f>VLOOKUP(B37,'[1]Uneven 26'!$A:$I,4,FALSE)</f>
        <v>Under 14</v>
      </c>
      <c r="H37" s="15">
        <f t="shared" si="0"/>
        <v>8</v>
      </c>
    </row>
    <row r="38" spans="1:8" x14ac:dyDescent="0.3">
      <c r="A38" s="11">
        <v>37</v>
      </c>
      <c r="B38">
        <v>2360</v>
      </c>
      <c r="C38" s="12" t="str">
        <f>VLOOKUP(B38,'[1]Uneven 26'!$A:$I,7,FALSE)</f>
        <v>F</v>
      </c>
      <c r="D38" s="12" t="str">
        <f>VLOOKUP(B38,'[1]Uneven 26'!$A:$I,5,FALSE)</f>
        <v>Ruth</v>
      </c>
      <c r="E38" s="12" t="str">
        <f>VLOOKUP(B38,'[1]Uneven 26'!$A:$I,6,FALSE)</f>
        <v>BUCKLEY</v>
      </c>
      <c r="F38" s="12" t="str">
        <f>VLOOKUP(B38,'[1]Uneven 26'!$A:$I,8,FALSE)</f>
        <v>Templeogue A.C.</v>
      </c>
      <c r="G38" s="12" t="str">
        <f>VLOOKUP(B38,'[1]Uneven 26'!$A:$I,4,FALSE)</f>
        <v>Under 15</v>
      </c>
      <c r="H38" s="13">
        <f t="shared" si="0"/>
        <v>3</v>
      </c>
    </row>
    <row r="39" spans="1:8" x14ac:dyDescent="0.3">
      <c r="A39" s="14">
        <v>38</v>
      </c>
      <c r="B39">
        <v>2234</v>
      </c>
      <c r="C39" s="12" t="str">
        <f>VLOOKUP(B39,'[1]Uneven 26'!$A:$I,7,FALSE)</f>
        <v>F</v>
      </c>
      <c r="D39" s="12" t="str">
        <f>VLOOKUP(B39,'[1]Uneven 26'!$A:$I,5,FALSE)</f>
        <v>Anni</v>
      </c>
      <c r="E39" s="12" t="str">
        <f>VLOOKUP(B39,'[1]Uneven 26'!$A:$I,6,FALSE)</f>
        <v>ZHANG</v>
      </c>
      <c r="F39" s="12" t="str">
        <f>VLOOKUP(B39,'[1]Uneven 26'!$A:$I,8,FALSE)</f>
        <v>Rathcoole A.C.</v>
      </c>
      <c r="G39" s="12" t="str">
        <f>VLOOKUP(B39,'[1]Uneven 26'!$A:$I,4,FALSE)</f>
        <v>Under 15</v>
      </c>
      <c r="H39" s="15">
        <f t="shared" si="0"/>
        <v>1</v>
      </c>
    </row>
    <row r="40" spans="1:8" x14ac:dyDescent="0.3">
      <c r="A40" s="11">
        <v>39</v>
      </c>
      <c r="B40">
        <v>10</v>
      </c>
      <c r="C40" s="12" t="str">
        <f>VLOOKUP(B40,'[1]Uneven 26'!$A:$I,7,FALSE)</f>
        <v>F</v>
      </c>
      <c r="D40" s="12" t="str">
        <f>VLOOKUP(B40,'[1]Uneven 26'!$A:$I,5,FALSE)</f>
        <v>Emma</v>
      </c>
      <c r="E40" s="12" t="str">
        <f>VLOOKUP(B40,'[1]Uneven 26'!$A:$I,6,FALSE)</f>
        <v>O CONNOR</v>
      </c>
      <c r="F40" s="12" t="str">
        <f>VLOOKUP(B40,'[1]Uneven 26'!$A:$I,8,FALSE)</f>
        <v>Ballymun A.C.</v>
      </c>
      <c r="G40" s="12" t="str">
        <f>VLOOKUP(B40,'[1]Uneven 26'!$A:$I,4,FALSE)</f>
        <v>Under 15</v>
      </c>
      <c r="H40" s="13">
        <f t="shared" si="0"/>
        <v>4</v>
      </c>
    </row>
    <row r="41" spans="1:8" x14ac:dyDescent="0.3">
      <c r="A41" s="51">
        <v>40</v>
      </c>
      <c r="B41" s="39">
        <v>1857</v>
      </c>
      <c r="C41" s="40" t="str">
        <f>VLOOKUP(B41,'[1]Uneven 26'!$A:$I,7,FALSE)</f>
        <v>F</v>
      </c>
      <c r="D41" s="40" t="str">
        <f>VLOOKUP(B41,'[1]Uneven 26'!$A:$I,5,FALSE)</f>
        <v>Kitty May</v>
      </c>
      <c r="E41" s="40" t="str">
        <f>VLOOKUP(B41,'[1]Uneven 26'!$A:$I,6,FALSE)</f>
        <v>COLEMAN</v>
      </c>
      <c r="F41" s="40" t="str">
        <f>VLOOKUP(B41,'[1]Uneven 26'!$A:$I,8,FALSE)</f>
        <v>Dundrum South Dublin A.C.</v>
      </c>
      <c r="G41" s="40" t="str">
        <f>VLOOKUP(B41,'[1]Uneven 26'!$A:$I,4,FALSE)</f>
        <v>Under 15</v>
      </c>
      <c r="H41" s="55">
        <f t="shared" si="0"/>
        <v>4</v>
      </c>
    </row>
    <row r="42" spans="1:8" x14ac:dyDescent="0.3">
      <c r="A42" s="11">
        <v>41</v>
      </c>
      <c r="B42">
        <v>213</v>
      </c>
      <c r="C42" s="12" t="str">
        <f>VLOOKUP(B42,'[1]Uneven 26'!$A:$I,7,FALSE)</f>
        <v>F</v>
      </c>
      <c r="D42" s="12" t="str">
        <f>VLOOKUP(B42,'[1]Uneven 26'!$A:$I,5,FALSE)</f>
        <v>Sarah</v>
      </c>
      <c r="E42" s="12" t="str">
        <f>VLOOKUP(B42,'[1]Uneven 26'!$A:$I,6,FALSE)</f>
        <v>THOMAS</v>
      </c>
      <c r="F42" s="12" t="str">
        <f>VLOOKUP(B42,'[1]Uneven 26'!$A:$I,8,FALSE)</f>
        <v>Clonliffe Harriers A.C.</v>
      </c>
      <c r="G42" s="12" t="str">
        <f>VLOOKUP(B42,'[1]Uneven 26'!$A:$I,4,FALSE)</f>
        <v>Under 14</v>
      </c>
      <c r="H42" s="13">
        <f t="shared" si="0"/>
        <v>8</v>
      </c>
    </row>
    <row r="43" spans="1:8" x14ac:dyDescent="0.3">
      <c r="A43" s="14">
        <v>42</v>
      </c>
      <c r="B43">
        <v>2049</v>
      </c>
      <c r="C43" s="12" t="str">
        <f>VLOOKUP(B43,'[1]Uneven 26'!$A:$I,7,FALSE)</f>
        <v>F</v>
      </c>
      <c r="D43" s="12" t="str">
        <f>VLOOKUP(B43,'[1]Uneven 26'!$A:$I,5,FALSE)</f>
        <v>Aisling</v>
      </c>
      <c r="E43" s="12" t="str">
        <f>VLOOKUP(B43,'[1]Uneven 26'!$A:$I,6,FALSE)</f>
        <v>O BRIEN</v>
      </c>
      <c r="F43" s="12" t="str">
        <f>VLOOKUP(B43,'[1]Uneven 26'!$A:$I,8,FALSE)</f>
        <v>Metro/St. Brigids A.C.</v>
      </c>
      <c r="G43" s="12" t="str">
        <f>VLOOKUP(B43,'[1]Uneven 26'!$A:$I,4,FALSE)</f>
        <v>Under 15</v>
      </c>
      <c r="H43" s="15">
        <f t="shared" si="0"/>
        <v>4</v>
      </c>
    </row>
    <row r="44" spans="1:8" x14ac:dyDescent="0.3">
      <c r="A44" s="11">
        <v>43</v>
      </c>
      <c r="B44">
        <v>1728</v>
      </c>
      <c r="C44" s="12" t="str">
        <f>VLOOKUP(B44,'[1]Uneven 26'!$A:$I,7,FALSE)</f>
        <v>F</v>
      </c>
      <c r="D44" s="12" t="str">
        <f>VLOOKUP(B44,'[1]Uneven 26'!$A:$I,5,FALSE)</f>
        <v>Ruth</v>
      </c>
      <c r="E44" s="12" t="str">
        <f>VLOOKUP(B44,'[1]Uneven 26'!$A:$I,6,FALSE)</f>
        <v>CURRAN</v>
      </c>
      <c r="F44" s="12" t="str">
        <f>VLOOKUP(B44,'[1]Uneven 26'!$A:$I,8,FALSE)</f>
        <v>Crusaders A.C.</v>
      </c>
      <c r="G44" s="12" t="str">
        <f>VLOOKUP(B44,'[1]Uneven 26'!$A:$I,4,FALSE)</f>
        <v>Under 15</v>
      </c>
      <c r="H44" s="13">
        <f t="shared" si="0"/>
        <v>4</v>
      </c>
    </row>
    <row r="45" spans="1:8" x14ac:dyDescent="0.3">
      <c r="A45" s="14">
        <v>44</v>
      </c>
      <c r="B45">
        <v>2048</v>
      </c>
      <c r="C45" s="12" t="str">
        <f>VLOOKUP(B45,'[1]Uneven 26'!$A:$I,7,FALSE)</f>
        <v>F</v>
      </c>
      <c r="D45" s="12" t="str">
        <f>VLOOKUP(B45,'[1]Uneven 26'!$A:$I,5,FALSE)</f>
        <v>Isabella</v>
      </c>
      <c r="E45" s="12" t="str">
        <f>VLOOKUP(B45,'[1]Uneven 26'!$A:$I,6,FALSE)</f>
        <v>MCMORROW</v>
      </c>
      <c r="F45" s="12" t="str">
        <f>VLOOKUP(B45,'[1]Uneven 26'!$A:$I,8,FALSE)</f>
        <v>Metro/St. Brigids A.C.</v>
      </c>
      <c r="G45" s="12" t="str">
        <f>VLOOKUP(B45,'[1]Uneven 26'!$A:$I,4,FALSE)</f>
        <v>Under 15</v>
      </c>
      <c r="H45" s="15">
        <f t="shared" si="0"/>
        <v>4</v>
      </c>
    </row>
    <row r="46" spans="1:8" x14ac:dyDescent="0.3">
      <c r="A46" s="11">
        <v>45</v>
      </c>
      <c r="B46">
        <v>9</v>
      </c>
      <c r="C46" s="12" t="str">
        <f>VLOOKUP(B46,'[1]Uneven 26'!$A:$I,7,FALSE)</f>
        <v>F</v>
      </c>
      <c r="D46" s="12" t="str">
        <f>VLOOKUP(B46,'[1]Uneven 26'!$A:$I,5,FALSE)</f>
        <v>Sarah Kathleen</v>
      </c>
      <c r="E46" s="12" t="str">
        <f>VLOOKUP(B46,'[1]Uneven 26'!$A:$I,6,FALSE)</f>
        <v>MC CLUSKEY</v>
      </c>
      <c r="F46" s="12" t="str">
        <f>VLOOKUP(B46,'[1]Uneven 26'!$A:$I,8,FALSE)</f>
        <v>Ballymun A.C.</v>
      </c>
      <c r="G46" s="12" t="str">
        <f>VLOOKUP(B46,'[1]Uneven 26'!$A:$I,4,FALSE)</f>
        <v>Under 15</v>
      </c>
      <c r="H46" s="13">
        <f t="shared" si="0"/>
        <v>4</v>
      </c>
    </row>
    <row r="47" spans="1:8" x14ac:dyDescent="0.3">
      <c r="A47" s="14">
        <v>46</v>
      </c>
      <c r="B47">
        <v>2271</v>
      </c>
      <c r="C47" s="12" t="str">
        <f>VLOOKUP(B47,'[1]Uneven 26'!$A:$I,7,FALSE)</f>
        <v>F</v>
      </c>
      <c r="D47" s="12" t="str">
        <f>VLOOKUP(B47,'[1]Uneven 26'!$A:$I,5,FALSE)</f>
        <v>Ellen</v>
      </c>
      <c r="E47" s="12" t="str">
        <f>VLOOKUP(B47,'[1]Uneven 26'!$A:$I,6,FALSE)</f>
        <v>DORAN</v>
      </c>
      <c r="F47" s="12" t="str">
        <f>VLOOKUP(B47,'[1]Uneven 26'!$A:$I,8,FALSE)</f>
        <v>Rathfarnham W.S.A.F. A.C.</v>
      </c>
      <c r="G47" s="12" t="str">
        <f>VLOOKUP(B47,'[1]Uneven 26'!$A:$I,4,FALSE)</f>
        <v>Under 14</v>
      </c>
      <c r="H47" s="15">
        <f t="shared" si="0"/>
        <v>5</v>
      </c>
    </row>
    <row r="48" spans="1:8" x14ac:dyDescent="0.3">
      <c r="A48" s="11">
        <v>47</v>
      </c>
      <c r="B48">
        <v>1767</v>
      </c>
      <c r="C48" s="12" t="str">
        <f>VLOOKUP(B48,'[1]Uneven 26'!$A:$I,7,FALSE)</f>
        <v>F</v>
      </c>
      <c r="D48" s="12" t="str">
        <f>VLOOKUP(B48,'[1]Uneven 26'!$A:$I,5,FALSE)</f>
        <v>Lola</v>
      </c>
      <c r="E48" s="12" t="str">
        <f>VLOOKUP(B48,'[1]Uneven 26'!$A:$I,6,FALSE)</f>
        <v>NAGLE MULLALLY</v>
      </c>
      <c r="F48" s="12" t="str">
        <f>VLOOKUP(B48,'[1]Uneven 26'!$A:$I,8,FALSE)</f>
        <v>Donore Harriers A.C.</v>
      </c>
      <c r="G48" s="12" t="str">
        <f>VLOOKUP(B48,'[1]Uneven 26'!$A:$I,4,FALSE)</f>
        <v>Under 15</v>
      </c>
      <c r="H48" s="13">
        <f t="shared" si="0"/>
        <v>5</v>
      </c>
    </row>
    <row r="49" spans="1:8" x14ac:dyDescent="0.3">
      <c r="A49" s="14">
        <v>48</v>
      </c>
      <c r="B49">
        <v>112</v>
      </c>
      <c r="C49" s="12" t="str">
        <f>VLOOKUP(B49,'[1]Uneven 26'!$A:$I,7,FALSE)</f>
        <v>F</v>
      </c>
      <c r="D49" s="12" t="str">
        <f>VLOOKUP(B49,'[1]Uneven 26'!$A:$I,5,FALSE)</f>
        <v>Gemma</v>
      </c>
      <c r="E49" s="12" t="str">
        <f>VLOOKUP(B49,'[1]Uneven 26'!$A:$I,6,FALSE)</f>
        <v>KENNY</v>
      </c>
      <c r="F49" s="12" t="str">
        <f>VLOOKUP(B49,'[1]Uneven 26'!$A:$I,8,FALSE)</f>
        <v>Cabinteely A.C.</v>
      </c>
      <c r="G49" s="12" t="str">
        <f>VLOOKUP(B49,'[1]Uneven 26'!$A:$I,4,FALSE)</f>
        <v>Under 15</v>
      </c>
      <c r="H49" s="15">
        <f t="shared" si="0"/>
        <v>1</v>
      </c>
    </row>
  </sheetData>
  <autoFilter ref="A1:K49"/>
  <conditionalFormatting sqref="B1:B1048576">
    <cfRule type="duplicateValues" dxfId="7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="80" zoomScaleNormal="80" workbookViewId="0">
      <pane ySplit="1" topLeftCell="A2" activePane="bottomLeft" state="frozen"/>
      <selection activeCell="K9" sqref="K9"/>
      <selection pane="bottomLeft" activeCell="A46" sqref="A46:H46"/>
    </sheetView>
  </sheetViews>
  <sheetFormatPr defaultColWidth="11" defaultRowHeight="15.6" x14ac:dyDescent="0.3"/>
  <cols>
    <col min="1" max="1" width="8" style="1" bestFit="1" customWidth="1"/>
    <col min="2" max="2" width="9.765625E-2" style="1" customWidth="1"/>
    <col min="3" max="3" width="9.69921875" style="1" hidden="1" customWidth="1"/>
    <col min="4" max="4" width="15.09765625" style="1" customWidth="1"/>
    <col min="5" max="5" width="17.3984375" style="1" customWidth="1"/>
    <col min="6" max="6" width="23" style="1" customWidth="1"/>
    <col min="7" max="7" width="16.8984375" style="1" customWidth="1"/>
    <col min="8" max="8" width="11" hidden="1" customWidth="1"/>
    <col min="10" max="10" width="26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2" x14ac:dyDescent="0.3">
      <c r="A2" s="34">
        <v>1</v>
      </c>
      <c r="B2" s="35">
        <v>265</v>
      </c>
      <c r="C2" s="36" t="str">
        <f>VLOOKUP(B2,'[1]Uneven 26'!$A:$I,7,FALSE)</f>
        <v>M</v>
      </c>
      <c r="D2" s="36" t="str">
        <f>VLOOKUP(B2,'[1]Uneven 26'!$A:$I,5,FALSE)</f>
        <v>Luke</v>
      </c>
      <c r="E2" s="36" t="str">
        <f>VLOOKUP(B2,'[1]Uneven 26'!$A:$I,6,FALSE)</f>
        <v>TRACEY</v>
      </c>
      <c r="F2" s="36" t="str">
        <f>VLOOKUP(B2,'[1]Uneven 26'!$A:$I,8,FALSE)</f>
        <v>Clonliffe Harriers A.C.</v>
      </c>
      <c r="G2" s="36" t="str">
        <f>VLOOKUP(B2,'[1]Uneven 26'!$A:$I,4,FALSE)</f>
        <v>Under 15</v>
      </c>
      <c r="H2" s="43">
        <f t="shared" ref="H2:H46" si="0">COUNTIF(F:F, F2)</f>
        <v>10</v>
      </c>
      <c r="J2" s="47" t="str" cm="1">
        <f t="array" ref="J2:J15">_xlfn.UNIQUE(F2:F46)</f>
        <v>Clonliffe Harriers A.C.</v>
      </c>
      <c r="K2" s="47" cm="1">
        <f t="array" ref="K2">IF(COUNTIF($F$2:$F$46, J2) &gt;= 4, SUM(SMALL(IF($F$2:$F$46=J2, $A$2:$A$46), {1,2,3,4})), "No Team")</f>
        <v>30</v>
      </c>
      <c r="L2" s="46" t="s">
        <v>11</v>
      </c>
    </row>
    <row r="3" spans="1:12" x14ac:dyDescent="0.3">
      <c r="A3" s="37">
        <v>2</v>
      </c>
      <c r="B3" s="35">
        <v>2333</v>
      </c>
      <c r="C3" s="36" t="str">
        <f>VLOOKUP(B3,'[1]Uneven 26'!$A:$I,7,FALSE)</f>
        <v>M</v>
      </c>
      <c r="D3" s="36" t="str">
        <f>VLOOKUP(B3,'[1]Uneven 26'!$A:$I,5,FALSE)</f>
        <v>Oscar</v>
      </c>
      <c r="E3" s="36" t="str">
        <f>VLOOKUP(B3,'[1]Uneven 26'!$A:$I,6,FALSE)</f>
        <v>MULLINS</v>
      </c>
      <c r="F3" s="36" t="str">
        <f>VLOOKUP(B3,'[1]Uneven 26'!$A:$I,8,FALSE)</f>
        <v>Skerries A.C.</v>
      </c>
      <c r="G3" s="36" t="str">
        <f>VLOOKUP(B3,'[1]Uneven 26'!$A:$I,4,FALSE)</f>
        <v>Under 15</v>
      </c>
      <c r="H3" s="49">
        <f t="shared" si="0"/>
        <v>7</v>
      </c>
      <c r="J3" s="46" t="str">
        <v>Skerries A.C.</v>
      </c>
      <c r="K3" s="47" cm="1">
        <f t="array" ref="K3">IF(COUNTIF($F$2:$F$46, J3) &gt;= 4, SUM(SMALL(IF($F$2:$F$46=J3, $A$2:$A$46), {1,2,3,4})), "No Team")</f>
        <v>33</v>
      </c>
      <c r="L3" s="46" t="s">
        <v>12</v>
      </c>
    </row>
    <row r="4" spans="1:12" x14ac:dyDescent="0.3">
      <c r="A4" s="34">
        <v>3</v>
      </c>
      <c r="B4" s="35">
        <v>1800</v>
      </c>
      <c r="C4" s="36" t="str">
        <f>VLOOKUP(B4,'[1]Uneven 26'!$A:$I,7,FALSE)</f>
        <v>M</v>
      </c>
      <c r="D4" s="36" t="str">
        <f>VLOOKUP(B4,'[1]Uneven 26'!$A:$I,5,FALSE)</f>
        <v>Tighe</v>
      </c>
      <c r="E4" s="36" t="str">
        <f>VLOOKUP(B4,'[1]Uneven 26'!$A:$I,6,FALSE)</f>
        <v>MORRIS</v>
      </c>
      <c r="F4" s="36" t="str">
        <f>VLOOKUP(B4,'[1]Uneven 26'!$A:$I,8,FALSE)</f>
        <v>Donore Harriers A.C.</v>
      </c>
      <c r="G4" s="36" t="str">
        <f>VLOOKUP(B4,'[1]Uneven 26'!$A:$I,4,FALSE)</f>
        <v>Under 15</v>
      </c>
      <c r="H4" s="43">
        <f t="shared" si="0"/>
        <v>1</v>
      </c>
      <c r="J4" s="29" t="str">
        <v>Donore Harriers A.C.</v>
      </c>
      <c r="K4" s="32" t="str" cm="1">
        <f t="array" ref="K4">IF(COUNTIF($F$2:$F$46, J4) &gt;= 4, SUM(SMALL(IF($F$2:$F$46=J4, $A$2:$A$46), {1,2,3,4})), "No Team")</f>
        <v>No Team</v>
      </c>
      <c r="L4" s="29"/>
    </row>
    <row r="5" spans="1:12" x14ac:dyDescent="0.3">
      <c r="A5" s="37">
        <v>4</v>
      </c>
      <c r="B5" s="35">
        <v>145</v>
      </c>
      <c r="C5" s="36" t="str">
        <f>VLOOKUP(B5,'[1]Uneven 26'!$A:$I,7,FALSE)</f>
        <v>M</v>
      </c>
      <c r="D5" s="36" t="str">
        <f>VLOOKUP(B5,'[1]Uneven 26'!$A:$I,5,FALSE)</f>
        <v>Lucas</v>
      </c>
      <c r="E5" s="36" t="str">
        <f>VLOOKUP(B5,'[1]Uneven 26'!$A:$I,6,FALSE)</f>
        <v>CAHILL</v>
      </c>
      <c r="F5" s="36" t="str">
        <f>VLOOKUP(B5,'[1]Uneven 26'!$A:$I,8,FALSE)</f>
        <v>Celtic DCH A.C.</v>
      </c>
      <c r="G5" s="36" t="str">
        <f>VLOOKUP(B5,'[1]Uneven 26'!$A:$I,4,FALSE)</f>
        <v>Under 15</v>
      </c>
      <c r="H5" s="49">
        <f t="shared" si="0"/>
        <v>1</v>
      </c>
      <c r="J5" s="29" t="str">
        <v>Celtic DCH A.C.</v>
      </c>
      <c r="K5" s="32" t="str" cm="1">
        <f t="array" ref="K5">IF(COUNTIF($F$2:$F$46, J5) &gt;= 4, SUM(SMALL(IF($F$2:$F$46=J5, $A$2:$A$46), {1,2,3,4})), "No Team")</f>
        <v>No Team</v>
      </c>
      <c r="L5" s="29"/>
    </row>
    <row r="6" spans="1:12" x14ac:dyDescent="0.3">
      <c r="A6" s="34">
        <v>5</v>
      </c>
      <c r="B6" s="35">
        <v>2336</v>
      </c>
      <c r="C6" s="36" t="str">
        <f>VLOOKUP(B6,'[1]Uneven 26'!$A:$I,7,FALSE)</f>
        <v>M</v>
      </c>
      <c r="D6" s="36" t="str">
        <f>VLOOKUP(B6,'[1]Uneven 26'!$A:$I,5,FALSE)</f>
        <v>Geoff</v>
      </c>
      <c r="E6" s="36" t="str">
        <f>VLOOKUP(B6,'[1]Uneven 26'!$A:$I,6,FALSE)</f>
        <v>WALLS</v>
      </c>
      <c r="F6" s="36" t="str">
        <f>VLOOKUP(B6,'[1]Uneven 26'!$A:$I,8,FALSE)</f>
        <v>Skerries A.C.</v>
      </c>
      <c r="G6" s="36" t="str">
        <f>VLOOKUP(B6,'[1]Uneven 26'!$A:$I,4,FALSE)</f>
        <v>Under 15</v>
      </c>
      <c r="H6" s="43">
        <f t="shared" si="0"/>
        <v>7</v>
      </c>
      <c r="J6" s="29" t="str">
        <v>Templeogue A.C.</v>
      </c>
      <c r="K6" s="32" t="str" cm="1">
        <f t="array" ref="K6">IF(COUNTIF($F$2:$F$46, J6) &gt;= 4, SUM(SMALL(IF($F$2:$F$46=J6, $A$2:$A$46), {1,2,3,4})), "No Team")</f>
        <v>No Team</v>
      </c>
      <c r="L6" s="29"/>
    </row>
    <row r="7" spans="1:12" x14ac:dyDescent="0.3">
      <c r="A7" s="37">
        <v>6</v>
      </c>
      <c r="B7" s="35">
        <v>264</v>
      </c>
      <c r="C7" s="36" t="str">
        <f>VLOOKUP(B7,'[1]Uneven 26'!$A:$I,7,FALSE)</f>
        <v>M</v>
      </c>
      <c r="D7" s="36" t="str">
        <f>VLOOKUP(B7,'[1]Uneven 26'!$A:$I,5,FALSE)</f>
        <v>Sam</v>
      </c>
      <c r="E7" s="36" t="str">
        <f>VLOOKUP(B7,'[1]Uneven 26'!$A:$I,6,FALSE)</f>
        <v>STEENSON</v>
      </c>
      <c r="F7" s="36" t="str">
        <f>VLOOKUP(B7,'[1]Uneven 26'!$A:$I,8,FALSE)</f>
        <v>Clonliffe Harriers A.C.</v>
      </c>
      <c r="G7" s="36" t="str">
        <f>VLOOKUP(B7,'[1]Uneven 26'!$A:$I,4,FALSE)</f>
        <v>Under 15</v>
      </c>
      <c r="H7" s="49">
        <f t="shared" si="0"/>
        <v>10</v>
      </c>
      <c r="J7" s="29" t="str">
        <v>Clongriffin A.C.</v>
      </c>
      <c r="K7" s="32" t="str" cm="1">
        <f t="array" ref="K7">IF(COUNTIF($F$2:$F$46, J7) &gt;= 4, SUM(SMALL(IF($F$2:$F$46=J7, $A$2:$A$46), {1,2,3,4})), "No Team")</f>
        <v>No Team</v>
      </c>
      <c r="L7" s="29"/>
    </row>
    <row r="8" spans="1:12" x14ac:dyDescent="0.3">
      <c r="A8" s="34">
        <v>7</v>
      </c>
      <c r="B8" s="35">
        <v>2373</v>
      </c>
      <c r="C8" s="36" t="str">
        <f>VLOOKUP(B8,'[1]Uneven 26'!$A:$I,7,FALSE)</f>
        <v>M</v>
      </c>
      <c r="D8" s="36" t="str">
        <f>VLOOKUP(B8,'[1]Uneven 26'!$A:$I,5,FALSE)</f>
        <v>Aidan</v>
      </c>
      <c r="E8" s="36" t="str">
        <f>VLOOKUP(B8,'[1]Uneven 26'!$A:$I,6,FALSE)</f>
        <v>MCGARRY</v>
      </c>
      <c r="F8" s="36" t="str">
        <f>VLOOKUP(B8,'[1]Uneven 26'!$A:$I,8,FALSE)</f>
        <v>Templeogue A.C.</v>
      </c>
      <c r="G8" s="36" t="str">
        <f>VLOOKUP(B8,'[1]Uneven 26'!$A:$I,4,FALSE)</f>
        <v>Under 15</v>
      </c>
      <c r="H8" s="43">
        <f t="shared" si="0"/>
        <v>3</v>
      </c>
      <c r="J8" s="60" t="str">
        <v>Dundrum South Dublin A.C.</v>
      </c>
      <c r="K8" s="47" cm="1">
        <f t="array" ref="K8">IF(COUNTIF($F$2:$F$46, J8) &gt;= 4, SUM(SMALL(IF($F$2:$F$46=J8, $A$2:$A$46), {1,2,3,4})), "No Team")</f>
        <v>95</v>
      </c>
      <c r="L8" s="46" t="s">
        <v>14</v>
      </c>
    </row>
    <row r="9" spans="1:12" x14ac:dyDescent="0.3">
      <c r="A9" s="37">
        <v>8</v>
      </c>
      <c r="B9" s="35">
        <v>183</v>
      </c>
      <c r="C9" s="36" t="str">
        <f>VLOOKUP(B9,'[1]Uneven 26'!$A:$I,7,FALSE)</f>
        <v>M</v>
      </c>
      <c r="D9" s="36" t="str">
        <f>VLOOKUP(B9,'[1]Uneven 26'!$A:$I,5,FALSE)</f>
        <v>Max</v>
      </c>
      <c r="E9" s="36" t="str">
        <f>VLOOKUP(B9,'[1]Uneven 26'!$A:$I,6,FALSE)</f>
        <v>LYONS</v>
      </c>
      <c r="F9" s="36" t="str">
        <f>VLOOKUP(B9,'[1]Uneven 26'!$A:$I,8,FALSE)</f>
        <v>Clongriffin A.C.</v>
      </c>
      <c r="G9" s="36" t="str">
        <f>VLOOKUP(B9,'[1]Uneven 26'!$A:$I,4,FALSE)</f>
        <v>Under 15</v>
      </c>
      <c r="H9" s="49">
        <f t="shared" si="0"/>
        <v>2</v>
      </c>
      <c r="J9" s="46" t="str">
        <v>Metro/St. Brigids A.C.</v>
      </c>
      <c r="K9" s="47" cm="1">
        <f t="array" ref="K9">IF(COUNTIF($F$2:$F$46, J9) &gt;= 4, SUM(SMALL(IF($F$2:$F$46=J9, $A$2:$A$46), {1,2,3,4})), "No Team")</f>
        <v>90</v>
      </c>
      <c r="L9" s="46" t="s">
        <v>13</v>
      </c>
    </row>
    <row r="10" spans="1:12" x14ac:dyDescent="0.3">
      <c r="A10" s="34">
        <v>9</v>
      </c>
      <c r="B10" s="35">
        <v>2331</v>
      </c>
      <c r="C10" s="36" t="str">
        <f>VLOOKUP(B10,'[1]Uneven 26'!$A:$I,7,FALSE)</f>
        <v>M</v>
      </c>
      <c r="D10" s="36" t="str">
        <f>VLOOKUP(B10,'[1]Uneven 26'!$A:$I,5,FALSE)</f>
        <v>Scott</v>
      </c>
      <c r="E10" s="36" t="str">
        <f>VLOOKUP(B10,'[1]Uneven 26'!$A:$I,6,FALSE)</f>
        <v>ROE</v>
      </c>
      <c r="F10" s="36" t="str">
        <f>VLOOKUP(B10,'[1]Uneven 26'!$A:$I,8,FALSE)</f>
        <v>Skerries A.C.</v>
      </c>
      <c r="G10" s="36" t="str">
        <f>VLOOKUP(B10,'[1]Uneven 26'!$A:$I,4,FALSE)</f>
        <v>Under 14</v>
      </c>
      <c r="H10" s="43">
        <f t="shared" si="0"/>
        <v>7</v>
      </c>
      <c r="J10" s="29" t="str">
        <v>Raheny Shamrock A.C.</v>
      </c>
      <c r="K10" s="32" cm="1">
        <f t="array" ref="K10">IF(COUNTIF($F$2:$F$46, J10) &gt;= 4, SUM(SMALL(IF($F$2:$F$46=J10, $A$2:$A$46), {1,2,3,4})), "No Team")</f>
        <v>111</v>
      </c>
      <c r="L10" s="29"/>
    </row>
    <row r="11" spans="1:12" x14ac:dyDescent="0.3">
      <c r="A11" s="37">
        <v>10</v>
      </c>
      <c r="B11" s="35">
        <v>1916</v>
      </c>
      <c r="C11" s="36" t="str">
        <f>VLOOKUP(B11,'[1]Uneven 26'!$A:$I,7,FALSE)</f>
        <v>M</v>
      </c>
      <c r="D11" s="40" t="str">
        <f>VLOOKUP(B11,'[1]Uneven 26'!$A:$I,5,FALSE)</f>
        <v>Luke</v>
      </c>
      <c r="E11" s="40" t="str">
        <f>VLOOKUP(B11,'[1]Uneven 26'!$A:$I,6,FALSE)</f>
        <v>JENSEN</v>
      </c>
      <c r="F11" s="36" t="str">
        <f>VLOOKUP(B11,'[1]Uneven 26'!$A:$I,8,FALSE)</f>
        <v>Dundrum South Dublin A.C.</v>
      </c>
      <c r="G11" s="36" t="str">
        <f>VLOOKUP(B11,'[1]Uneven 26'!$A:$I,4,FALSE)</f>
        <v>Under 15</v>
      </c>
      <c r="H11" s="49">
        <f t="shared" si="0"/>
        <v>6</v>
      </c>
      <c r="J11" s="29" t="str">
        <v>Brothers Pearse A.C.</v>
      </c>
      <c r="K11" s="32" t="str" cm="1">
        <f t="array" ref="K11">IF(COUNTIF($F$2:$F$46, J11) &gt;= 4, SUM(SMALL(IF($F$2:$F$46=J11, $A$2:$A$46), {1,2,3,4})), "No Team")</f>
        <v>No Team</v>
      </c>
      <c r="L11" s="29"/>
    </row>
    <row r="12" spans="1:12" x14ac:dyDescent="0.3">
      <c r="A12" s="34">
        <v>11</v>
      </c>
      <c r="B12" s="35">
        <v>258</v>
      </c>
      <c r="C12" s="36" t="str">
        <f>VLOOKUP(B12,'[1]Uneven 26'!$A:$I,7,FALSE)</f>
        <v>M</v>
      </c>
      <c r="D12" s="36" t="str">
        <f>VLOOKUP(B12,'[1]Uneven 26'!$A:$I,5,FALSE)</f>
        <v>Finn</v>
      </c>
      <c r="E12" s="36" t="str">
        <f>VLOOKUP(B12,'[1]Uneven 26'!$A:$I,6,FALSE)</f>
        <v>MC GURREN</v>
      </c>
      <c r="F12" s="36" t="str">
        <f>VLOOKUP(B12,'[1]Uneven 26'!$A:$I,8,FALSE)</f>
        <v>Clonliffe Harriers A.C.</v>
      </c>
      <c r="G12" s="36" t="str">
        <f>VLOOKUP(B12,'[1]Uneven 26'!$A:$I,4,FALSE)</f>
        <v>Under 14</v>
      </c>
      <c r="H12" s="43">
        <f t="shared" si="0"/>
        <v>10</v>
      </c>
      <c r="J12" s="29" t="str">
        <v>Ballymun A.C.</v>
      </c>
      <c r="K12" s="32" t="str" cm="1">
        <f t="array" ref="K12">IF(COUNTIF($F$2:$F$46, J12) &gt;= 4, SUM(SMALL(IF($F$2:$F$46=J12, $A$2:$A$46), {1,2,3,4})), "No Team")</f>
        <v>No Team</v>
      </c>
      <c r="L12" s="29"/>
    </row>
    <row r="13" spans="1:12" x14ac:dyDescent="0.3">
      <c r="A13" s="37">
        <v>12</v>
      </c>
      <c r="B13" s="35">
        <v>261</v>
      </c>
      <c r="C13" s="36" t="str">
        <f>VLOOKUP(B13,'[1]Uneven 26'!$A:$I,7,FALSE)</f>
        <v>M</v>
      </c>
      <c r="D13" s="36" t="str">
        <f>VLOOKUP(B13,'[1]Uneven 26'!$A:$I,5,FALSE)</f>
        <v>Darragh</v>
      </c>
      <c r="E13" s="36" t="str">
        <f>VLOOKUP(B13,'[1]Uneven 26'!$A:$I,6,FALSE)</f>
        <v>KIDD</v>
      </c>
      <c r="F13" s="36" t="str">
        <f>VLOOKUP(B13,'[1]Uneven 26'!$A:$I,8,FALSE)</f>
        <v>Clonliffe Harriers A.C.</v>
      </c>
      <c r="G13" s="36" t="str">
        <f>VLOOKUP(B13,'[1]Uneven 26'!$A:$I,4,FALSE)</f>
        <v>Under 15</v>
      </c>
      <c r="H13" s="49">
        <f t="shared" si="0"/>
        <v>10</v>
      </c>
      <c r="J13" s="29" t="str">
        <v>Blackrock (Dublin) A.C.</v>
      </c>
      <c r="K13" s="32" t="str" cm="1">
        <f t="array" ref="K13">IF(COUNTIF($F$2:$F$46, J13) &gt;= 4, SUM(SMALL(IF($F$2:$F$46=J13, $A$2:$A$46), {1,2,3,4})), "No Team")</f>
        <v>No Team</v>
      </c>
      <c r="L13" s="29"/>
    </row>
    <row r="14" spans="1:12" x14ac:dyDescent="0.3">
      <c r="A14" s="11">
        <v>13</v>
      </c>
      <c r="B14">
        <v>2089</v>
      </c>
      <c r="C14" s="12" t="str">
        <f>VLOOKUP(B14,'[1]Uneven 26'!$A:$I,7,FALSE)</f>
        <v>M</v>
      </c>
      <c r="D14" s="12" t="str">
        <f>VLOOKUP(B14,'[1]Uneven 26'!$A:$I,5,FALSE)</f>
        <v>Senan</v>
      </c>
      <c r="E14" s="12" t="str">
        <f>VLOOKUP(B14,'[1]Uneven 26'!$A:$I,6,FALSE)</f>
        <v>KELLY</v>
      </c>
      <c r="F14" s="12" t="str">
        <f>VLOOKUP(B14,'[1]Uneven 26'!$A:$I,8,FALSE)</f>
        <v>Metro/St. Brigids A.C.</v>
      </c>
      <c r="G14" s="12" t="str">
        <f>VLOOKUP(B14,'[1]Uneven 26'!$A:$I,4,FALSE)</f>
        <v>Under 15</v>
      </c>
      <c r="H14" s="13">
        <f t="shared" si="0"/>
        <v>4</v>
      </c>
      <c r="J14" s="29" t="str">
        <v>Lucan Harriers A.C.</v>
      </c>
      <c r="K14" s="32" t="str" cm="1">
        <f t="array" ref="K14">IF(COUNTIF($F$2:$F$46, J14) &gt;= 4, SUM(SMALL(IF($F$2:$F$46=J14, $A$2:$A$46), {1,2,3,4})), "No Team")</f>
        <v>No Team</v>
      </c>
      <c r="L14" s="29"/>
    </row>
    <row r="15" spans="1:12" x14ac:dyDescent="0.3">
      <c r="A15" s="14">
        <v>14</v>
      </c>
      <c r="B15">
        <v>263</v>
      </c>
      <c r="C15" s="12" t="str">
        <f>VLOOKUP(B15,'[1]Uneven 26'!$A:$I,7,FALSE)</f>
        <v>M</v>
      </c>
      <c r="D15" s="12" t="str">
        <f>VLOOKUP(B15,'[1]Uneven 26'!$A:$I,5,FALSE)</f>
        <v>Seamus</v>
      </c>
      <c r="E15" s="12" t="str">
        <f>VLOOKUP(B15,'[1]Uneven 26'!$A:$I,6,FALSE)</f>
        <v>PHELAN</v>
      </c>
      <c r="F15" s="12" t="str">
        <f>VLOOKUP(B15,'[1]Uneven 26'!$A:$I,8,FALSE)</f>
        <v>Clonliffe Harriers A.C.</v>
      </c>
      <c r="G15" s="12" t="str">
        <f>VLOOKUP(B15,'[1]Uneven 26'!$A:$I,4,FALSE)</f>
        <v>Under 15</v>
      </c>
      <c r="H15" s="15">
        <f t="shared" si="0"/>
        <v>10</v>
      </c>
      <c r="J15" s="29" t="str">
        <v>Tallaght A.C.</v>
      </c>
      <c r="K15" s="32" t="str" cm="1">
        <f t="array" ref="K15">IF(COUNTIF($F$2:$F$46, J15) &gt;= 4, SUM(SMALL(IF($F$2:$F$46=J15, $A$2:$A$46), {1,2,3,4})), "No Team")</f>
        <v>No Team</v>
      </c>
      <c r="L15" s="29"/>
    </row>
    <row r="16" spans="1:12" x14ac:dyDescent="0.3">
      <c r="A16" s="11">
        <v>15</v>
      </c>
      <c r="B16">
        <v>2208</v>
      </c>
      <c r="C16" s="12" t="str">
        <f>VLOOKUP(B16,'[1]Uneven 26'!$A:$I,7,FALSE)</f>
        <v>M</v>
      </c>
      <c r="D16" s="12" t="str">
        <f>VLOOKUP(B16,'[1]Uneven 26'!$A:$I,5,FALSE)</f>
        <v>Leo</v>
      </c>
      <c r="E16" s="12" t="str">
        <f>VLOOKUP(B16,'[1]Uneven 26'!$A:$I,6,FALSE)</f>
        <v>WARD</v>
      </c>
      <c r="F16" s="12" t="str">
        <f>VLOOKUP(B16,'[1]Uneven 26'!$A:$I,8,FALSE)</f>
        <v>Raheny Shamrock A.C.</v>
      </c>
      <c r="G16" s="12" t="str">
        <f>VLOOKUP(B16,'[1]Uneven 26'!$A:$I,4,FALSE)</f>
        <v>Under 15</v>
      </c>
      <c r="H16" s="13">
        <f t="shared" si="0"/>
        <v>6</v>
      </c>
    </row>
    <row r="17" spans="1:8" x14ac:dyDescent="0.3">
      <c r="A17" s="14">
        <v>16</v>
      </c>
      <c r="B17">
        <v>2371</v>
      </c>
      <c r="C17" s="12" t="str">
        <f>VLOOKUP(B17,'[1]Uneven 26'!$A:$I,7,FALSE)</f>
        <v>M</v>
      </c>
      <c r="D17" s="12" t="str">
        <f>VLOOKUP(B17,'[1]Uneven 26'!$A:$I,5,FALSE)</f>
        <v>Noah</v>
      </c>
      <c r="E17" s="12" t="str">
        <f>VLOOKUP(B17,'[1]Uneven 26'!$A:$I,6,FALSE)</f>
        <v>BEERE</v>
      </c>
      <c r="F17" s="12" t="str">
        <f>VLOOKUP(B17,'[1]Uneven 26'!$A:$I,8,FALSE)</f>
        <v>Templeogue A.C.</v>
      </c>
      <c r="G17" s="12" t="str">
        <f>VLOOKUP(B17,'[1]Uneven 26'!$A:$I,4,FALSE)</f>
        <v>Under 14</v>
      </c>
      <c r="H17" s="15">
        <f t="shared" si="0"/>
        <v>3</v>
      </c>
    </row>
    <row r="18" spans="1:8" x14ac:dyDescent="0.3">
      <c r="A18" s="11">
        <v>17</v>
      </c>
      <c r="B18">
        <v>2335</v>
      </c>
      <c r="C18" s="12" t="str">
        <f>VLOOKUP(B18,'[1]Uneven 26'!$A:$I,7,FALSE)</f>
        <v>M</v>
      </c>
      <c r="D18" s="12" t="str">
        <f>VLOOKUP(B18,'[1]Uneven 26'!$A:$I,5,FALSE)</f>
        <v>Daire</v>
      </c>
      <c r="E18" s="12" t="str">
        <f>VLOOKUP(B18,'[1]Uneven 26'!$A:$I,6,FALSE)</f>
        <v>POWER</v>
      </c>
      <c r="F18" s="12" t="str">
        <f>VLOOKUP(B18,'[1]Uneven 26'!$A:$I,8,FALSE)</f>
        <v>Skerries A.C.</v>
      </c>
      <c r="G18" s="12" t="str">
        <f>VLOOKUP(B18,'[1]Uneven 26'!$A:$I,4,FALSE)</f>
        <v>Under 15</v>
      </c>
      <c r="H18" s="13">
        <f t="shared" si="0"/>
        <v>7</v>
      </c>
    </row>
    <row r="19" spans="1:8" x14ac:dyDescent="0.3">
      <c r="A19" s="14">
        <v>18</v>
      </c>
      <c r="B19">
        <v>253</v>
      </c>
      <c r="C19" s="12" t="str">
        <f>VLOOKUP(B19,'[1]Uneven 26'!$A:$I,7,FALSE)</f>
        <v>M</v>
      </c>
      <c r="D19" s="12" t="str">
        <f>VLOOKUP(B19,'[1]Uneven 26'!$A:$I,5,FALSE)</f>
        <v>Max</v>
      </c>
      <c r="E19" s="12" t="str">
        <f>VLOOKUP(B19,'[1]Uneven 26'!$A:$I,6,FALSE)</f>
        <v>BAMFORD</v>
      </c>
      <c r="F19" s="12" t="str">
        <f>VLOOKUP(B19,'[1]Uneven 26'!$A:$I,8,FALSE)</f>
        <v>Clonliffe Harriers A.C.</v>
      </c>
      <c r="G19" s="12" t="str">
        <f>VLOOKUP(B19,'[1]Uneven 26'!$A:$I,4,FALSE)</f>
        <v>Under 14</v>
      </c>
      <c r="H19" s="15">
        <f t="shared" si="0"/>
        <v>10</v>
      </c>
    </row>
    <row r="20" spans="1:8" x14ac:dyDescent="0.3">
      <c r="A20" s="11">
        <v>19</v>
      </c>
      <c r="B20">
        <v>2088</v>
      </c>
      <c r="C20" s="12" t="str">
        <f>VLOOKUP(B20,'[1]Uneven 26'!$A:$I,7,FALSE)</f>
        <v>M</v>
      </c>
      <c r="D20" s="12" t="str">
        <f>VLOOKUP(B20,'[1]Uneven 26'!$A:$I,5,FALSE)</f>
        <v>Fionn</v>
      </c>
      <c r="E20" s="12" t="str">
        <f>VLOOKUP(B20,'[1]Uneven 26'!$A:$I,6,FALSE)</f>
        <v>KEANE</v>
      </c>
      <c r="F20" s="12" t="str">
        <f>VLOOKUP(B20,'[1]Uneven 26'!$A:$I,8,FALSE)</f>
        <v>Metro/St. Brigids A.C.</v>
      </c>
      <c r="G20" s="12" t="str">
        <f>VLOOKUP(B20,'[1]Uneven 26'!$A:$I,4,FALSE)</f>
        <v>Under 15</v>
      </c>
      <c r="H20" s="13">
        <f t="shared" si="0"/>
        <v>4</v>
      </c>
    </row>
    <row r="21" spans="1:8" x14ac:dyDescent="0.3">
      <c r="A21" s="14">
        <v>20</v>
      </c>
      <c r="B21">
        <v>2330</v>
      </c>
      <c r="C21" s="12" t="str">
        <f>VLOOKUP(B21,'[1]Uneven 26'!$A:$I,7,FALSE)</f>
        <v>M</v>
      </c>
      <c r="D21" s="12" t="str">
        <f>VLOOKUP(B21,'[1]Uneven 26'!$A:$I,5,FALSE)</f>
        <v>Rían</v>
      </c>
      <c r="E21" s="12" t="str">
        <f>VLOOKUP(B21,'[1]Uneven 26'!$A:$I,6,FALSE)</f>
        <v>MORIARTY</v>
      </c>
      <c r="F21" s="12" t="str">
        <f>VLOOKUP(B21,'[1]Uneven 26'!$A:$I,8,FALSE)</f>
        <v>Skerries A.C.</v>
      </c>
      <c r="G21" s="12" t="str">
        <f>VLOOKUP(B21,'[1]Uneven 26'!$A:$I,4,FALSE)</f>
        <v>Under 14</v>
      </c>
      <c r="H21" s="15">
        <f t="shared" si="0"/>
        <v>7</v>
      </c>
    </row>
    <row r="22" spans="1:8" x14ac:dyDescent="0.3">
      <c r="A22" s="38">
        <v>21</v>
      </c>
      <c r="B22" s="39">
        <v>1915</v>
      </c>
      <c r="C22" s="40" t="str">
        <f>VLOOKUP(B22,'[1]Uneven 26'!$A:$I,7,FALSE)</f>
        <v>M</v>
      </c>
      <c r="D22" s="40" t="str">
        <f>VLOOKUP(B22,'[1]Uneven 26'!$A:$I,5,FALSE)</f>
        <v>Fionn</v>
      </c>
      <c r="E22" s="40" t="str">
        <f>VLOOKUP(B22,'[1]Uneven 26'!$A:$I,6,FALSE)</f>
        <v>HASSETT</v>
      </c>
      <c r="F22" s="40" t="str">
        <f>VLOOKUP(B22,'[1]Uneven 26'!$A:$I,8,FALSE)</f>
        <v>Dundrum South Dublin A.C.</v>
      </c>
      <c r="G22" s="40" t="str">
        <f>VLOOKUP(B22,'[1]Uneven 26'!$A:$I,4,FALSE)</f>
        <v>Under 15</v>
      </c>
      <c r="H22" s="56">
        <f t="shared" si="0"/>
        <v>6</v>
      </c>
    </row>
    <row r="23" spans="1:8" x14ac:dyDescent="0.3">
      <c r="A23" s="14">
        <v>22</v>
      </c>
      <c r="B23">
        <v>2204</v>
      </c>
      <c r="C23" s="12" t="str">
        <f>VLOOKUP(B23,'[1]Uneven 26'!$A:$I,7,FALSE)</f>
        <v>M</v>
      </c>
      <c r="D23" s="12" t="str">
        <f>VLOOKUP(B23,'[1]Uneven 26'!$A:$I,5,FALSE)</f>
        <v>Liam</v>
      </c>
      <c r="E23" s="12" t="str">
        <f>VLOOKUP(B23,'[1]Uneven 26'!$A:$I,6,FALSE)</f>
        <v>MCATAMNEY</v>
      </c>
      <c r="F23" s="12" t="str">
        <f>VLOOKUP(B23,'[1]Uneven 26'!$A:$I,8,FALSE)</f>
        <v>Raheny Shamrock A.C.</v>
      </c>
      <c r="G23" s="12" t="str">
        <f>VLOOKUP(B23,'[1]Uneven 26'!$A:$I,4,FALSE)</f>
        <v>Under 15</v>
      </c>
      <c r="H23" s="15">
        <f t="shared" si="0"/>
        <v>6</v>
      </c>
    </row>
    <row r="24" spans="1:8" x14ac:dyDescent="0.3">
      <c r="A24" s="11">
        <v>23</v>
      </c>
      <c r="B24">
        <v>256</v>
      </c>
      <c r="C24" s="12" t="str">
        <f>VLOOKUP(B24,'[1]Uneven 26'!$A:$I,7,FALSE)</f>
        <v>M</v>
      </c>
      <c r="D24" s="12" t="str">
        <f>VLOOKUP(B24,'[1]Uneven 26'!$A:$I,5,FALSE)</f>
        <v>Conn</v>
      </c>
      <c r="E24" s="12" t="str">
        <f>VLOOKUP(B24,'[1]Uneven 26'!$A:$I,6,FALSE)</f>
        <v>FEORE</v>
      </c>
      <c r="F24" s="12" t="str">
        <f>VLOOKUP(B24,'[1]Uneven 26'!$A:$I,8,FALSE)</f>
        <v>Clonliffe Harriers A.C.</v>
      </c>
      <c r="G24" s="12" t="str">
        <f>VLOOKUP(B24,'[1]Uneven 26'!$A:$I,4,FALSE)</f>
        <v>Under 14</v>
      </c>
      <c r="H24" s="13">
        <f t="shared" si="0"/>
        <v>10</v>
      </c>
    </row>
    <row r="25" spans="1:8" x14ac:dyDescent="0.3">
      <c r="A25" s="14">
        <v>24</v>
      </c>
      <c r="B25">
        <v>262</v>
      </c>
      <c r="C25" s="12" t="str">
        <f>VLOOKUP(B25,'[1]Uneven 26'!$A:$I,7,FALSE)</f>
        <v>M</v>
      </c>
      <c r="D25" s="12" t="str">
        <f>VLOOKUP(B25,'[1]Uneven 26'!$A:$I,5,FALSE)</f>
        <v>Andrew</v>
      </c>
      <c r="E25" s="12" t="str">
        <f>VLOOKUP(B25,'[1]Uneven 26'!$A:$I,6,FALSE)</f>
        <v>LOW</v>
      </c>
      <c r="F25" s="12" t="str">
        <f>VLOOKUP(B25,'[1]Uneven 26'!$A:$I,8,FALSE)</f>
        <v>Clonliffe Harriers A.C.</v>
      </c>
      <c r="G25" s="12" t="str">
        <f>VLOOKUP(B25,'[1]Uneven 26'!$A:$I,4,FALSE)</f>
        <v>Under 15</v>
      </c>
      <c r="H25" s="15">
        <f t="shared" si="0"/>
        <v>10</v>
      </c>
    </row>
    <row r="26" spans="1:8" x14ac:dyDescent="0.3">
      <c r="A26" s="11">
        <v>25</v>
      </c>
      <c r="B26">
        <v>97</v>
      </c>
      <c r="C26" s="12" t="str">
        <f>VLOOKUP(B26,'[1]Uneven 26'!$A:$I,7,FALSE)</f>
        <v>M</v>
      </c>
      <c r="D26" s="12" t="str">
        <f>VLOOKUP(B26,'[1]Uneven 26'!$A:$I,5,FALSE)</f>
        <v>Luke</v>
      </c>
      <c r="E26" s="12" t="str">
        <f>VLOOKUP(B26,'[1]Uneven 26'!$A:$I,6,FALSE)</f>
        <v>REDMOND</v>
      </c>
      <c r="F26" s="12" t="str">
        <f>VLOOKUP(B26,'[1]Uneven 26'!$A:$I,8,FALSE)</f>
        <v>Brothers Pearse A.C.</v>
      </c>
      <c r="G26" s="12" t="str">
        <f>VLOOKUP(B26,'[1]Uneven 26'!$A:$I,4,FALSE)</f>
        <v>Under 15</v>
      </c>
      <c r="H26" s="13">
        <f t="shared" si="0"/>
        <v>1</v>
      </c>
    </row>
    <row r="27" spans="1:8" x14ac:dyDescent="0.3">
      <c r="A27" s="14">
        <v>26</v>
      </c>
      <c r="B27">
        <v>2334</v>
      </c>
      <c r="C27" s="12" t="str">
        <f>VLOOKUP(B27,'[1]Uneven 26'!$A:$I,7,FALSE)</f>
        <v>M</v>
      </c>
      <c r="D27" s="12" t="str">
        <f>VLOOKUP(B27,'[1]Uneven 26'!$A:$I,5,FALSE)</f>
        <v>Mac</v>
      </c>
      <c r="E27" s="12" t="str">
        <f>VLOOKUP(B27,'[1]Uneven 26'!$A:$I,6,FALSE)</f>
        <v>O BRIEN</v>
      </c>
      <c r="F27" s="12" t="str">
        <f>VLOOKUP(B27,'[1]Uneven 26'!$A:$I,8,FALSE)</f>
        <v>Skerries A.C.</v>
      </c>
      <c r="G27" s="12" t="str">
        <f>VLOOKUP(B27,'[1]Uneven 26'!$A:$I,4,FALSE)</f>
        <v>Under 15</v>
      </c>
      <c r="H27" s="15">
        <f t="shared" si="0"/>
        <v>7</v>
      </c>
    </row>
    <row r="28" spans="1:8" x14ac:dyDescent="0.3">
      <c r="A28" s="11">
        <v>27</v>
      </c>
      <c r="B28">
        <v>2085</v>
      </c>
      <c r="C28" s="12" t="str">
        <f>VLOOKUP(B28,'[1]Uneven 26'!$A:$I,7,FALSE)</f>
        <v>M</v>
      </c>
      <c r="D28" s="12" t="str">
        <f>VLOOKUP(B28,'[1]Uneven 26'!$A:$I,5,FALSE)</f>
        <v>Sam</v>
      </c>
      <c r="E28" s="12" t="str">
        <f>VLOOKUP(B28,'[1]Uneven 26'!$A:$I,6,FALSE)</f>
        <v>HENEGHAN</v>
      </c>
      <c r="F28" s="12" t="str">
        <f>VLOOKUP(B28,'[1]Uneven 26'!$A:$I,8,FALSE)</f>
        <v>Metro/St. Brigids A.C.</v>
      </c>
      <c r="G28" s="12" t="str">
        <f>VLOOKUP(B28,'[1]Uneven 26'!$A:$I,4,FALSE)</f>
        <v>Under 14</v>
      </c>
      <c r="H28" s="13">
        <f t="shared" si="0"/>
        <v>4</v>
      </c>
    </row>
    <row r="29" spans="1:8" x14ac:dyDescent="0.3">
      <c r="A29" s="14">
        <v>28</v>
      </c>
      <c r="B29">
        <v>184</v>
      </c>
      <c r="C29" s="12" t="str">
        <f>VLOOKUP(B29,'[1]Uneven 26'!$A:$I,7,FALSE)</f>
        <v>M</v>
      </c>
      <c r="D29" s="12" t="str">
        <f>VLOOKUP(B29,'[1]Uneven 26'!$A:$I,5,FALSE)</f>
        <v>Senan</v>
      </c>
      <c r="E29" s="12" t="str">
        <f>VLOOKUP(B29,'[1]Uneven 26'!$A:$I,6,FALSE)</f>
        <v>MURPHY</v>
      </c>
      <c r="F29" s="12" t="str">
        <f>VLOOKUP(B29,'[1]Uneven 26'!$A:$I,8,FALSE)</f>
        <v>Clongriffin A.C.</v>
      </c>
      <c r="G29" s="12" t="str">
        <f>VLOOKUP(B29,'[1]Uneven 26'!$A:$I,4,FALSE)</f>
        <v>Under 15</v>
      </c>
      <c r="H29" s="15">
        <f t="shared" si="0"/>
        <v>2</v>
      </c>
    </row>
    <row r="30" spans="1:8" x14ac:dyDescent="0.3">
      <c r="A30" s="38">
        <v>29</v>
      </c>
      <c r="B30" s="39">
        <v>1917</v>
      </c>
      <c r="C30" s="40" t="str">
        <f>VLOOKUP(B30,'[1]Uneven 26'!$A:$I,7,FALSE)</f>
        <v>M</v>
      </c>
      <c r="D30" s="40" t="str">
        <f>VLOOKUP(B30,'[1]Uneven 26'!$A:$I,5,FALSE)</f>
        <v>Darragh</v>
      </c>
      <c r="E30" s="40" t="str">
        <f>VLOOKUP(B30,'[1]Uneven 26'!$A:$I,6,FALSE)</f>
        <v>MASTERSON</v>
      </c>
      <c r="F30" s="40" t="str">
        <f>VLOOKUP(B30,'[1]Uneven 26'!$A:$I,8,FALSE)</f>
        <v>Dundrum South Dublin A.C.</v>
      </c>
      <c r="G30" s="40" t="str">
        <f>VLOOKUP(B30,'[1]Uneven 26'!$A:$I,4,FALSE)</f>
        <v>Under 15</v>
      </c>
      <c r="H30" s="56">
        <f t="shared" si="0"/>
        <v>6</v>
      </c>
    </row>
    <row r="31" spans="1:8" x14ac:dyDescent="0.3">
      <c r="A31" s="14">
        <v>30</v>
      </c>
      <c r="B31">
        <v>13</v>
      </c>
      <c r="C31" s="12" t="str">
        <f>VLOOKUP(B31,'[1]Uneven 26'!$A:$I,7,FALSE)</f>
        <v>M</v>
      </c>
      <c r="D31" s="12" t="str">
        <f>VLOOKUP(B31,'[1]Uneven 26'!$A:$I,5,FALSE)</f>
        <v>Tadgh</v>
      </c>
      <c r="E31" s="12" t="str">
        <f>VLOOKUP(B31,'[1]Uneven 26'!$A:$I,6,FALSE)</f>
        <v>PIGOTT</v>
      </c>
      <c r="F31" s="12" t="str">
        <f>VLOOKUP(B31,'[1]Uneven 26'!$A:$I,8,FALSE)</f>
        <v>Ballymun A.C.</v>
      </c>
      <c r="G31" s="12" t="str">
        <f>VLOOKUP(B31,'[1]Uneven 26'!$A:$I,4,FALSE)</f>
        <v>Under 14</v>
      </c>
      <c r="H31" s="15">
        <f t="shared" si="0"/>
        <v>1</v>
      </c>
    </row>
    <row r="32" spans="1:8" x14ac:dyDescent="0.3">
      <c r="A32" s="11">
        <v>31</v>
      </c>
      <c r="B32">
        <v>2086</v>
      </c>
      <c r="C32" s="12" t="str">
        <f>VLOOKUP(B32,'[1]Uneven 26'!$A:$I,7,FALSE)</f>
        <v>M</v>
      </c>
      <c r="D32" s="12" t="str">
        <f>VLOOKUP(B32,'[1]Uneven 26'!$A:$I,5,FALSE)</f>
        <v>Cian</v>
      </c>
      <c r="E32" s="12" t="str">
        <f>VLOOKUP(B32,'[1]Uneven 26'!$A:$I,6,FALSE)</f>
        <v>SHERLOCK</v>
      </c>
      <c r="F32" s="12" t="str">
        <f>VLOOKUP(B32,'[1]Uneven 26'!$A:$I,8,FALSE)</f>
        <v>Metro/St. Brigids A.C.</v>
      </c>
      <c r="G32" s="12" t="str">
        <f>VLOOKUP(B32,'[1]Uneven 26'!$A:$I,4,FALSE)</f>
        <v>Under 14</v>
      </c>
      <c r="H32" s="13">
        <f t="shared" si="0"/>
        <v>4</v>
      </c>
    </row>
    <row r="33" spans="1:8" x14ac:dyDescent="0.3">
      <c r="A33" s="14">
        <v>32</v>
      </c>
      <c r="B33">
        <v>257</v>
      </c>
      <c r="C33" s="12" t="str">
        <f>VLOOKUP(B33,'[1]Uneven 26'!$A:$I,7,FALSE)</f>
        <v>M</v>
      </c>
      <c r="D33" s="12" t="str">
        <f>VLOOKUP(B33,'[1]Uneven 26'!$A:$I,5,FALSE)</f>
        <v>Rhys</v>
      </c>
      <c r="E33" s="12" t="str">
        <f>VLOOKUP(B33,'[1]Uneven 26'!$A:$I,6,FALSE)</f>
        <v>JENKINS</v>
      </c>
      <c r="F33" s="12" t="str">
        <f>VLOOKUP(B33,'[1]Uneven 26'!$A:$I,8,FALSE)</f>
        <v>Clonliffe Harriers A.C.</v>
      </c>
      <c r="G33" s="12" t="str">
        <f>VLOOKUP(B33,'[1]Uneven 26'!$A:$I,4,FALSE)</f>
        <v>Under 14</v>
      </c>
      <c r="H33" s="15">
        <f t="shared" si="0"/>
        <v>10</v>
      </c>
    </row>
    <row r="34" spans="1:8" x14ac:dyDescent="0.3">
      <c r="A34" s="11">
        <v>33</v>
      </c>
      <c r="B34">
        <v>82</v>
      </c>
      <c r="C34" s="12" t="str">
        <f>VLOOKUP(B34,'[1]Uneven 26'!$A:$I,7,FALSE)</f>
        <v>M</v>
      </c>
      <c r="D34" s="12" t="str">
        <f>VLOOKUP(B34,'[1]Uneven 26'!$A:$I,5,FALSE)</f>
        <v>Philip</v>
      </c>
      <c r="E34" s="12" t="str">
        <f>VLOOKUP(B34,'[1]Uneven 26'!$A:$I,6,FALSE)</f>
        <v>DERRIG</v>
      </c>
      <c r="F34" s="12" t="str">
        <f>VLOOKUP(B34,'[1]Uneven 26'!$A:$I,8,FALSE)</f>
        <v>Blackrock (Dublin) A.C.</v>
      </c>
      <c r="G34" s="12" t="str">
        <f>VLOOKUP(B34,'[1]Uneven 26'!$A:$I,4,FALSE)</f>
        <v>Under 14</v>
      </c>
      <c r="H34" s="13">
        <f t="shared" si="0"/>
        <v>1</v>
      </c>
    </row>
    <row r="35" spans="1:8" x14ac:dyDescent="0.3">
      <c r="A35" s="14">
        <v>34</v>
      </c>
      <c r="B35">
        <v>2372</v>
      </c>
      <c r="C35" s="12" t="str">
        <f>VLOOKUP(B35,'[1]Uneven 26'!$A:$I,7,FALSE)</f>
        <v>M</v>
      </c>
      <c r="D35" s="12" t="str">
        <f>VLOOKUP(B35,'[1]Uneven 26'!$A:$I,5,FALSE)</f>
        <v>Shay</v>
      </c>
      <c r="E35" s="12" t="str">
        <f>VLOOKUP(B35,'[1]Uneven 26'!$A:$I,6,FALSE)</f>
        <v>DONOHUE</v>
      </c>
      <c r="F35" s="12" t="str">
        <f>VLOOKUP(B35,'[1]Uneven 26'!$A:$I,8,FALSE)</f>
        <v>Templeogue A.C.</v>
      </c>
      <c r="G35" s="12" t="str">
        <f>VLOOKUP(B35,'[1]Uneven 26'!$A:$I,4,FALSE)</f>
        <v>Under 15</v>
      </c>
      <c r="H35" s="15">
        <f t="shared" si="0"/>
        <v>3</v>
      </c>
    </row>
    <row r="36" spans="1:8" x14ac:dyDescent="0.3">
      <c r="A36" s="38">
        <v>35</v>
      </c>
      <c r="B36" s="39">
        <v>1912</v>
      </c>
      <c r="C36" s="40" t="str">
        <f>VLOOKUP(B36,'[1]Uneven 26'!$A:$I,7,FALSE)</f>
        <v>M</v>
      </c>
      <c r="D36" s="40" t="str">
        <f>VLOOKUP(B36,'[1]Uneven 26'!$A:$I,5,FALSE)</f>
        <v>Matthew</v>
      </c>
      <c r="E36" s="40" t="str">
        <f>VLOOKUP(B36,'[1]Uneven 26'!$A:$I,6,FALSE)</f>
        <v>MCGRATH</v>
      </c>
      <c r="F36" s="40" t="str">
        <f>VLOOKUP(B36,'[1]Uneven 26'!$A:$I,8,FALSE)</f>
        <v>Dundrum South Dublin A.C.</v>
      </c>
      <c r="G36" s="40" t="str">
        <f>VLOOKUP(B36,'[1]Uneven 26'!$A:$I,4,FALSE)</f>
        <v>Under 14</v>
      </c>
      <c r="H36" s="56">
        <f t="shared" si="0"/>
        <v>6</v>
      </c>
    </row>
    <row r="37" spans="1:8" x14ac:dyDescent="0.3">
      <c r="A37" s="14">
        <v>36</v>
      </c>
      <c r="B37">
        <v>2205</v>
      </c>
      <c r="C37" s="12" t="str">
        <f>VLOOKUP(B37,'[1]Uneven 26'!$A:$I,7,FALSE)</f>
        <v>M</v>
      </c>
      <c r="D37" s="12" t="str">
        <f>VLOOKUP(B37,'[1]Uneven 26'!$A:$I,5,FALSE)</f>
        <v>Oisin</v>
      </c>
      <c r="E37" s="12" t="str">
        <f>VLOOKUP(B37,'[1]Uneven 26'!$A:$I,6,FALSE)</f>
        <v>O'HEHIR</v>
      </c>
      <c r="F37" s="12" t="str">
        <f>VLOOKUP(B37,'[1]Uneven 26'!$A:$I,8,FALSE)</f>
        <v>Raheny Shamrock A.C.</v>
      </c>
      <c r="G37" s="12" t="str">
        <f>VLOOKUP(B37,'[1]Uneven 26'!$A:$I,4,FALSE)</f>
        <v>Under 15</v>
      </c>
      <c r="H37" s="15">
        <f t="shared" si="0"/>
        <v>6</v>
      </c>
    </row>
    <row r="38" spans="1:8" x14ac:dyDescent="0.3">
      <c r="A38" s="11">
        <v>37</v>
      </c>
      <c r="B38">
        <v>146</v>
      </c>
      <c r="C38" s="12" t="str">
        <f>VLOOKUP(B38,'[1]Uneven 26'!$A:$I,7,FALSE)</f>
        <v>M</v>
      </c>
      <c r="D38" s="12" t="str">
        <f>VLOOKUP(B38,'[1]Uneven 26'!$A:$I,5,FALSE)</f>
        <v>Adam</v>
      </c>
      <c r="E38" s="12" t="str">
        <f>VLOOKUP(B38,'[1]Uneven 26'!$A:$I,6,FALSE)</f>
        <v>Phelan</v>
      </c>
      <c r="F38" s="12" t="str">
        <f>VLOOKUP(B38,'[1]Uneven 26'!$A:$I,8,FALSE)</f>
        <v>Clonliffe Harriers A.C.</v>
      </c>
      <c r="G38" s="12" t="str">
        <f>VLOOKUP(B38,'[1]Uneven 26'!$A:$I,4,FALSE)</f>
        <v>Under 15</v>
      </c>
      <c r="H38" s="13">
        <f t="shared" si="0"/>
        <v>10</v>
      </c>
    </row>
    <row r="39" spans="1:8" x14ac:dyDescent="0.3">
      <c r="A39" s="14">
        <v>38</v>
      </c>
      <c r="B39">
        <v>2207</v>
      </c>
      <c r="C39" s="12" t="str">
        <f>VLOOKUP(B39,'[1]Uneven 26'!$A:$I,7,FALSE)</f>
        <v>M</v>
      </c>
      <c r="D39" s="12" t="str">
        <f>VLOOKUP(B39,'[1]Uneven 26'!$A:$I,5,FALSE)</f>
        <v>Patrick</v>
      </c>
      <c r="E39" s="12" t="str">
        <f>VLOOKUP(B39,'[1]Uneven 26'!$A:$I,6,FALSE)</f>
        <v>SMITH</v>
      </c>
      <c r="F39" s="12" t="str">
        <f>VLOOKUP(B39,'[1]Uneven 26'!$A:$I,8,FALSE)</f>
        <v>Raheny Shamrock A.C.</v>
      </c>
      <c r="G39" s="12" t="str">
        <f>VLOOKUP(B39,'[1]Uneven 26'!$A:$I,4,FALSE)</f>
        <v>Under 15</v>
      </c>
      <c r="H39" s="15">
        <f t="shared" si="0"/>
        <v>6</v>
      </c>
    </row>
    <row r="40" spans="1:8" x14ac:dyDescent="0.3">
      <c r="A40" s="38">
        <v>39</v>
      </c>
      <c r="B40" s="39">
        <v>1914</v>
      </c>
      <c r="C40" s="40" t="str">
        <f>VLOOKUP(B40,'[1]Uneven 26'!$A:$I,7,FALSE)</f>
        <v>M</v>
      </c>
      <c r="D40" s="40" t="str">
        <f>VLOOKUP(B40,'[1]Uneven 26'!$A:$I,5,FALSE)</f>
        <v>Lorcan</v>
      </c>
      <c r="E40" s="40" t="str">
        <f>VLOOKUP(B40,'[1]Uneven 26'!$A:$I,6,FALSE)</f>
        <v>ADSHEAD</v>
      </c>
      <c r="F40" s="40" t="str">
        <f>VLOOKUP(B40,'[1]Uneven 26'!$A:$I,8,FALSE)</f>
        <v>Dundrum South Dublin A.C.</v>
      </c>
      <c r="G40" s="40" t="str">
        <f>VLOOKUP(B40,'[1]Uneven 26'!$A:$I,4,FALSE)</f>
        <v>Under 15</v>
      </c>
      <c r="H40" s="56">
        <f t="shared" si="0"/>
        <v>6</v>
      </c>
    </row>
    <row r="41" spans="1:8" x14ac:dyDescent="0.3">
      <c r="A41" s="14">
        <v>40</v>
      </c>
      <c r="B41">
        <v>1991</v>
      </c>
      <c r="C41" s="12" t="str">
        <f>VLOOKUP(B41,'[1]Uneven 26'!$A:$I,7,FALSE)</f>
        <v>M</v>
      </c>
      <c r="D41" s="12" t="str">
        <f>VLOOKUP(B41,'[1]Uneven 26'!$A:$I,5,FALSE)</f>
        <v>Oscar</v>
      </c>
      <c r="E41" s="12" t="str">
        <f>VLOOKUP(B41,'[1]Uneven 26'!$A:$I,6,FALSE)</f>
        <v>KELLY</v>
      </c>
      <c r="F41" s="12" t="str">
        <f>VLOOKUP(B41,'[1]Uneven 26'!$A:$I,8,FALSE)</f>
        <v>Lucan Harriers A.C.</v>
      </c>
      <c r="G41" s="12" t="str">
        <f>VLOOKUP(B41,'[1]Uneven 26'!$A:$I,4,FALSE)</f>
        <v>Under 14</v>
      </c>
      <c r="H41" s="15">
        <f t="shared" si="0"/>
        <v>1</v>
      </c>
    </row>
    <row r="42" spans="1:8" x14ac:dyDescent="0.3">
      <c r="A42" s="11">
        <v>41</v>
      </c>
      <c r="B42">
        <v>2202</v>
      </c>
      <c r="C42" s="12" t="str">
        <f>VLOOKUP(B42,'[1]Uneven 26'!$A:$I,7,FALSE)</f>
        <v>M</v>
      </c>
      <c r="D42" s="12" t="str">
        <f>VLOOKUP(B42,'[1]Uneven 26'!$A:$I,5,FALSE)</f>
        <v>Tiernan</v>
      </c>
      <c r="E42" s="12" t="str">
        <f>VLOOKUP(B42,'[1]Uneven 26'!$A:$I,6,FALSE)</f>
        <v>MCDONAGH</v>
      </c>
      <c r="F42" s="12" t="str">
        <f>VLOOKUP(B42,'[1]Uneven 26'!$A:$I,8,FALSE)</f>
        <v>Raheny Shamrock A.C.</v>
      </c>
      <c r="G42" s="12" t="str">
        <f>VLOOKUP(B42,'[1]Uneven 26'!$A:$I,4,FALSE)</f>
        <v>Under 14</v>
      </c>
      <c r="H42" s="13">
        <f t="shared" si="0"/>
        <v>6</v>
      </c>
    </row>
    <row r="43" spans="1:8" x14ac:dyDescent="0.3">
      <c r="A43" s="14">
        <v>42</v>
      </c>
      <c r="B43">
        <v>2332</v>
      </c>
      <c r="C43" s="12" t="str">
        <f>VLOOKUP(B43,'[1]Uneven 26'!$A:$I,7,FALSE)</f>
        <v>M</v>
      </c>
      <c r="D43" s="12" t="str">
        <f>VLOOKUP(B43,'[1]Uneven 26'!$A:$I,5,FALSE)</f>
        <v>Evan</v>
      </c>
      <c r="E43" s="12" t="str">
        <f>VLOOKUP(B43,'[1]Uneven 26'!$A:$I,6,FALSE)</f>
        <v>MCGOVERN</v>
      </c>
      <c r="F43" s="12" t="str">
        <f>VLOOKUP(B43,'[1]Uneven 26'!$A:$I,8,FALSE)</f>
        <v>Skerries A.C.</v>
      </c>
      <c r="G43" s="12" t="str">
        <f>VLOOKUP(B43,'[1]Uneven 26'!$A:$I,4,FALSE)</f>
        <v>Under 15</v>
      </c>
      <c r="H43" s="15">
        <f t="shared" si="0"/>
        <v>7</v>
      </c>
    </row>
    <row r="44" spans="1:8" x14ac:dyDescent="0.3">
      <c r="A44" s="11">
        <v>43</v>
      </c>
      <c r="B44">
        <v>2203</v>
      </c>
      <c r="C44" s="12" t="str">
        <f>VLOOKUP(B44,'[1]Uneven 26'!$A:$I,7,FALSE)</f>
        <v>M</v>
      </c>
      <c r="D44" s="12" t="str">
        <f>VLOOKUP(B44,'[1]Uneven 26'!$A:$I,5,FALSE)</f>
        <v>Conor</v>
      </c>
      <c r="E44" s="12" t="str">
        <f>VLOOKUP(B44,'[1]Uneven 26'!$A:$I,6,FALSE)</f>
        <v>HANLY</v>
      </c>
      <c r="F44" s="12" t="str">
        <f>VLOOKUP(B44,'[1]Uneven 26'!$A:$I,8,FALSE)</f>
        <v>Raheny Shamrock A.C.</v>
      </c>
      <c r="G44" s="12" t="str">
        <f>VLOOKUP(B44,'[1]Uneven 26'!$A:$I,4,FALSE)</f>
        <v>Under 15</v>
      </c>
      <c r="H44" s="13">
        <f t="shared" si="0"/>
        <v>6</v>
      </c>
    </row>
    <row r="45" spans="1:8" x14ac:dyDescent="0.3">
      <c r="A45" s="14">
        <v>44</v>
      </c>
      <c r="B45">
        <v>2344</v>
      </c>
      <c r="C45" s="12" t="str">
        <f>VLOOKUP(B45,'[1]Uneven 26'!$A:$I,7,FALSE)</f>
        <v>M</v>
      </c>
      <c r="D45" s="12" t="str">
        <f>VLOOKUP(B45,'[1]Uneven 26'!$A:$I,5,FALSE)</f>
        <v>Aj</v>
      </c>
      <c r="E45" s="12" t="str">
        <f>VLOOKUP(B45,'[1]Uneven 26'!$A:$I,6,FALSE)</f>
        <v>CARNEY</v>
      </c>
      <c r="F45" s="12" t="str">
        <f>VLOOKUP(B45,'[1]Uneven 26'!$A:$I,8,FALSE)</f>
        <v>Tallaght A.C.</v>
      </c>
      <c r="G45" s="12" t="str">
        <f>VLOOKUP(B45,'[1]Uneven 26'!$A:$I,4,FALSE)</f>
        <v>Under 14</v>
      </c>
      <c r="H45" s="15">
        <f t="shared" si="0"/>
        <v>1</v>
      </c>
    </row>
    <row r="46" spans="1:8" x14ac:dyDescent="0.3">
      <c r="A46" s="38">
        <v>45</v>
      </c>
      <c r="B46" s="39">
        <v>1913</v>
      </c>
      <c r="C46" s="40" t="str">
        <f>VLOOKUP(B46,'[1]Uneven 26'!$A:$I,7,FALSE)</f>
        <v>M</v>
      </c>
      <c r="D46" s="40" t="str">
        <f>VLOOKUP(B46,'[1]Uneven 26'!$A:$I,5,FALSE)</f>
        <v>Clive</v>
      </c>
      <c r="E46" s="40" t="str">
        <f>VLOOKUP(B46,'[1]Uneven 26'!$A:$I,6,FALSE)</f>
        <v>TEMPANY</v>
      </c>
      <c r="F46" s="40" t="str">
        <f>VLOOKUP(B46,'[1]Uneven 26'!$A:$I,8,FALSE)</f>
        <v>Dundrum South Dublin A.C.</v>
      </c>
      <c r="G46" s="40" t="str">
        <f>VLOOKUP(B46,'[1]Uneven 26'!$A:$I,4,FALSE)</f>
        <v>Under 14</v>
      </c>
      <c r="H46" s="56">
        <f t="shared" si="0"/>
        <v>6</v>
      </c>
    </row>
  </sheetData>
  <autoFilter ref="A1:K46"/>
  <conditionalFormatting sqref="B1:B1048576">
    <cfRule type="duplicateValues" dxfId="6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="80" zoomScaleNormal="80" workbookViewId="0">
      <pane ySplit="1" topLeftCell="A2" activePane="bottomLeft" state="frozen"/>
      <selection activeCell="K9" sqref="K9"/>
      <selection pane="bottomLeft" activeCell="J24" sqref="J24"/>
    </sheetView>
  </sheetViews>
  <sheetFormatPr defaultColWidth="11" defaultRowHeight="15.6" x14ac:dyDescent="0.3"/>
  <cols>
    <col min="1" max="1" width="7.5" style="1" customWidth="1"/>
    <col min="2" max="2" width="9.19921875" style="1" hidden="1" customWidth="1"/>
    <col min="3" max="3" width="9.765625E-2" style="1" customWidth="1"/>
    <col min="4" max="4" width="15.296875" style="1" customWidth="1"/>
    <col min="5" max="5" width="21.5" style="1" customWidth="1"/>
    <col min="6" max="6" width="26.09765625" style="1" customWidth="1"/>
    <col min="7" max="7" width="13.69921875" style="1" customWidth="1"/>
    <col min="8" max="8" width="11" hidden="1" customWidth="1"/>
    <col min="10" max="10" width="24.5" bestFit="1" customWidth="1"/>
    <col min="11" max="11" width="11.69921875" customWidth="1"/>
  </cols>
  <sheetData>
    <row r="1" spans="1:13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3" x14ac:dyDescent="0.3">
      <c r="A2" s="34">
        <v>1</v>
      </c>
      <c r="B2" s="35">
        <v>2133</v>
      </c>
      <c r="C2" s="36" t="str">
        <f>VLOOKUP(B2,'[1]Uneven 26'!$A:$I,7,FALSE)</f>
        <v>F</v>
      </c>
      <c r="D2" s="36" t="str">
        <f>VLOOKUP(B2,'[1]Uneven 26'!$A:$I,5,FALSE)</f>
        <v>Elizabeth</v>
      </c>
      <c r="E2" s="36" t="str">
        <f>VLOOKUP(B2,'[1]Uneven 26'!$A:$I,6,FALSE)</f>
        <v>REAMSBOTTOM</v>
      </c>
      <c r="F2" s="36" t="str">
        <f>VLOOKUP(B2,'[1]Uneven 26'!$A:$I,8,FALSE)</f>
        <v>Mid Sutton A.C.</v>
      </c>
      <c r="G2" s="36" t="str">
        <f>VLOOKUP(B2,'[1]Uneven 26'!$A:$I,4,FALSE)</f>
        <v>Under 17</v>
      </c>
      <c r="H2" s="43">
        <f>COUNTIF(F:F, F2)</f>
        <v>6</v>
      </c>
      <c r="J2" s="47" t="str" cm="1">
        <f t="array" ref="J2:J14">_xlfn.UNIQUE(F2:F49)</f>
        <v>Mid Sutton A.C.</v>
      </c>
      <c r="K2" s="47" cm="1">
        <f t="array" ref="K2">IF(COUNTIF($F$2:$F$49, J2) &gt;= 4, SUM(SMALL(IF($F$2:$F$49=J2, $A$2:$A$49), {1,2,3,4})), "No Team")</f>
        <v>31</v>
      </c>
      <c r="L2" s="46" t="s">
        <v>11</v>
      </c>
    </row>
    <row r="3" spans="1:13" x14ac:dyDescent="0.3">
      <c r="A3" s="37">
        <v>2</v>
      </c>
      <c r="B3" s="35">
        <v>2363</v>
      </c>
      <c r="C3" s="36" t="str">
        <f>VLOOKUP(B3,'[1]Uneven 26'!$A:$I,7,FALSE)</f>
        <v>F</v>
      </c>
      <c r="D3" s="36" t="str">
        <f>VLOOKUP(B3,'[1]Uneven 26'!$A:$I,5,FALSE)</f>
        <v>Ruby</v>
      </c>
      <c r="E3" s="36" t="str">
        <f>VLOOKUP(B3,'[1]Uneven 26'!$A:$I,6,FALSE)</f>
        <v>FARRELLY</v>
      </c>
      <c r="F3" s="36" t="str">
        <f>VLOOKUP(B3,'[1]Uneven 26'!$A:$I,8,FALSE)</f>
        <v>Templeogue A.C.</v>
      </c>
      <c r="G3" s="36" t="str">
        <f>VLOOKUP(B3,'[1]Uneven 26'!$A:$I,4,FALSE)</f>
        <v>Under 16</v>
      </c>
      <c r="H3" s="43">
        <f t="shared" ref="H3:H49" si="0">COUNTIF(F:F, F3)</f>
        <v>2</v>
      </c>
      <c r="J3" s="29" t="str">
        <v>Templeogue A.C.</v>
      </c>
      <c r="K3" s="32" t="str" cm="1">
        <f t="array" ref="K3">IF(COUNTIF($F$2:$F$49, J3) &gt;= 4, SUM(SMALL(IF($F$2:$F$49=J3, $A$2:$A$49), {1,2,3,4})), "No Team")</f>
        <v>No Team</v>
      </c>
      <c r="L3" s="29"/>
    </row>
    <row r="4" spans="1:13" x14ac:dyDescent="0.3">
      <c r="A4" s="34">
        <v>3</v>
      </c>
      <c r="B4" s="35">
        <v>2362</v>
      </c>
      <c r="C4" s="36" t="str">
        <f>VLOOKUP(B4,'[1]Uneven 26'!$A:$I,7,FALSE)</f>
        <v>F</v>
      </c>
      <c r="D4" s="36" t="str">
        <f>VLOOKUP(B4,'[1]Uneven 26'!$A:$I,5,FALSE)</f>
        <v>Cate</v>
      </c>
      <c r="E4" s="36" t="str">
        <f>VLOOKUP(B4,'[1]Uneven 26'!$A:$I,6,FALSE)</f>
        <v>BEDDY</v>
      </c>
      <c r="F4" s="36" t="str">
        <f>VLOOKUP(B4,'[1]Uneven 26'!$A:$I,8,FALSE)</f>
        <v>Templeogue A.C.</v>
      </c>
      <c r="G4" s="36" t="str">
        <f>VLOOKUP(B4,'[1]Uneven 26'!$A:$I,4,FALSE)</f>
        <v>Under 16</v>
      </c>
      <c r="H4" s="43">
        <f t="shared" si="0"/>
        <v>2</v>
      </c>
      <c r="J4" s="29" t="str">
        <v>Blackrock (Dublin) A.C.</v>
      </c>
      <c r="K4" s="32" t="str" cm="1">
        <f t="array" ref="K4">IF(COUNTIF($F$2:$F$49, J4) &gt;= 4, SUM(SMALL(IF($F$2:$F$49=J4, $A$2:$A$49), {1,2,3,4})), "No Team")</f>
        <v>No Team</v>
      </c>
      <c r="L4" s="29"/>
    </row>
    <row r="5" spans="1:13" x14ac:dyDescent="0.3">
      <c r="A5" s="37">
        <v>4</v>
      </c>
      <c r="B5" s="35">
        <v>43</v>
      </c>
      <c r="C5" s="36" t="str">
        <f>VLOOKUP(B5,'[1]Uneven 26'!$A:$I,7,FALSE)</f>
        <v>F</v>
      </c>
      <c r="D5" s="36" t="str">
        <f>VLOOKUP(B5,'[1]Uneven 26'!$A:$I,5,FALSE)</f>
        <v>Robyn</v>
      </c>
      <c r="E5" s="36" t="str">
        <f>VLOOKUP(B5,'[1]Uneven 26'!$A:$I,6,FALSE)</f>
        <v>KENNEDY</v>
      </c>
      <c r="F5" s="36" t="str">
        <f>VLOOKUP(B5,'[1]Uneven 26'!$A:$I,8,FALSE)</f>
        <v>Blackrock (Dublin) A.C.</v>
      </c>
      <c r="G5" s="36" t="str">
        <f>VLOOKUP(B5,'[1]Uneven 26'!$A:$I,4,FALSE)</f>
        <v>Under 16</v>
      </c>
      <c r="H5" s="43">
        <f t="shared" si="0"/>
        <v>1</v>
      </c>
      <c r="J5" s="60" t="str">
        <v>Dundrum South Dublin A.C.</v>
      </c>
      <c r="K5" s="47" cm="1">
        <f t="array" ref="K5">IF(COUNTIF($F$2:$F$49, J5) &gt;= 4, SUM(SMALL(IF($F$2:$F$49=J5, $A$2:$A$49), {1,2,3,4})), "No Team")</f>
        <v>52</v>
      </c>
      <c r="L5" s="46" t="s">
        <v>12</v>
      </c>
    </row>
    <row r="6" spans="1:13" x14ac:dyDescent="0.3">
      <c r="A6" s="34">
        <v>5</v>
      </c>
      <c r="B6" s="35">
        <v>1860</v>
      </c>
      <c r="C6" s="40" t="str">
        <f>VLOOKUP(B6,'[1]Uneven 26'!$A:$I,7,FALSE)</f>
        <v>F</v>
      </c>
      <c r="D6" s="40" t="str">
        <f>VLOOKUP(B6,'[1]Uneven 26'!$A:$I,5,FALSE)</f>
        <v>Olivia</v>
      </c>
      <c r="E6" s="40" t="str">
        <f>VLOOKUP(B6,'[1]Uneven 26'!$A:$I,6,FALSE)</f>
        <v>BUTLER</v>
      </c>
      <c r="F6" s="36" t="str">
        <f>VLOOKUP(B6,'[1]Uneven 26'!$A:$I,8,FALSE)</f>
        <v>Dundrum South Dublin A.C.</v>
      </c>
      <c r="G6" s="36" t="str">
        <f>VLOOKUP(B6,'[1]Uneven 26'!$A:$I,4,FALSE)</f>
        <v>Under 16</v>
      </c>
      <c r="H6" s="43">
        <f t="shared" si="0"/>
        <v>4</v>
      </c>
      <c r="J6" s="46" t="str">
        <v>Clonliffe Harriers A.C.</v>
      </c>
      <c r="K6" s="47" cm="1">
        <f t="array" ref="K6">IF(COUNTIF($F$2:$F$49, J6) &gt;= 4, SUM(SMALL(IF($F$2:$F$49=J6, $A$2:$A$49), {1,2,3,4})), "No Team")</f>
        <v>84</v>
      </c>
      <c r="L6" s="46" t="s">
        <v>13</v>
      </c>
      <c r="M6" t="s">
        <v>17</v>
      </c>
    </row>
    <row r="7" spans="1:13" x14ac:dyDescent="0.3">
      <c r="A7" s="37">
        <v>6</v>
      </c>
      <c r="B7" s="35">
        <v>2132</v>
      </c>
      <c r="C7" s="36" t="str">
        <f>VLOOKUP(B7,'[1]Uneven 26'!$A:$I,7,FALSE)</f>
        <v>F</v>
      </c>
      <c r="D7" s="36" t="str">
        <f>VLOOKUP(B7,'[1]Uneven 26'!$A:$I,5,FALSE)</f>
        <v>Aoife</v>
      </c>
      <c r="E7" s="36" t="str">
        <f>VLOOKUP(B7,'[1]Uneven 26'!$A:$I,6,FALSE)</f>
        <v>MURPHY</v>
      </c>
      <c r="F7" s="36" t="str">
        <f>VLOOKUP(B7,'[1]Uneven 26'!$A:$I,8,FALSE)</f>
        <v>Mid Sutton A.C.</v>
      </c>
      <c r="G7" s="36" t="str">
        <f>VLOOKUP(B7,'[1]Uneven 26'!$A:$I,4,FALSE)</f>
        <v>Under 17</v>
      </c>
      <c r="H7" s="43">
        <f t="shared" si="0"/>
        <v>6</v>
      </c>
      <c r="J7" s="29" t="str">
        <v>Celtic DCH A.C.</v>
      </c>
      <c r="K7" s="32" cm="1">
        <f t="array" ref="K7">IF(COUNTIF($F$2:$F$49, J7) &gt;= 4, SUM(SMALL(IF($F$2:$F$49=J7, $A$2:$A$49), {1,2,3,4})), "No Team")</f>
        <v>86</v>
      </c>
      <c r="L7" s="29"/>
    </row>
    <row r="8" spans="1:13" x14ac:dyDescent="0.3">
      <c r="A8" s="34">
        <v>7</v>
      </c>
      <c r="B8" s="35">
        <v>220</v>
      </c>
      <c r="C8" s="36" t="str">
        <f>VLOOKUP(B8,'[1]Uneven 26'!$A:$I,7,FALSE)</f>
        <v>F</v>
      </c>
      <c r="D8" s="36" t="str">
        <f>VLOOKUP(B8,'[1]Uneven 26'!$A:$I,5,FALSE)</f>
        <v>Kate</v>
      </c>
      <c r="E8" s="36" t="str">
        <f>VLOOKUP(B8,'[1]Uneven 26'!$A:$I,6,FALSE)</f>
        <v>GILL</v>
      </c>
      <c r="F8" s="36" t="str">
        <f>VLOOKUP(B8,'[1]Uneven 26'!$A:$I,8,FALSE)</f>
        <v>Clonliffe Harriers A.C.</v>
      </c>
      <c r="G8" s="36" t="str">
        <f>VLOOKUP(B8,'[1]Uneven 26'!$A:$I,4,FALSE)</f>
        <v>Under 16</v>
      </c>
      <c r="H8" s="43">
        <f t="shared" si="0"/>
        <v>9</v>
      </c>
      <c r="J8" s="29" t="str">
        <v>Raheny Shamrock A.C.</v>
      </c>
      <c r="K8" s="32" cm="1">
        <f t="array" ref="K8">IF(COUNTIF($F$2:$F$49, J8) &gt;= 4, SUM(SMALL(IF($F$2:$F$49=J8, $A$2:$A$49), {1,2,3,4})), "No Team")</f>
        <v>89</v>
      </c>
      <c r="L8" s="29"/>
    </row>
    <row r="9" spans="1:13" x14ac:dyDescent="0.3">
      <c r="A9" s="37">
        <v>8</v>
      </c>
      <c r="B9" s="35">
        <v>2128</v>
      </c>
      <c r="C9" s="36" t="str">
        <f>VLOOKUP(B9,'[1]Uneven 26'!$A:$I,7,FALSE)</f>
        <v>F</v>
      </c>
      <c r="D9" s="36" t="str">
        <f>VLOOKUP(B9,'[1]Uneven 26'!$A:$I,5,FALSE)</f>
        <v>Elise</v>
      </c>
      <c r="E9" s="36" t="str">
        <f>VLOOKUP(B9,'[1]Uneven 26'!$A:$I,6,FALSE)</f>
        <v>GOODWIN</v>
      </c>
      <c r="F9" s="36" t="str">
        <f>VLOOKUP(B9,'[1]Uneven 26'!$A:$I,8,FALSE)</f>
        <v>Mid Sutton A.C.</v>
      </c>
      <c r="G9" s="36" t="str">
        <f>VLOOKUP(B9,'[1]Uneven 26'!$A:$I,4,FALSE)</f>
        <v>Under 16</v>
      </c>
      <c r="H9" s="43">
        <f t="shared" si="0"/>
        <v>6</v>
      </c>
      <c r="J9" s="46" t="str">
        <v>Metro/St. Brigids A.C.</v>
      </c>
      <c r="K9" s="47" cm="1">
        <f t="array" ref="K9">IF(COUNTIF($F$2:$F$49, J9) &gt;= 4, SUM(SMALL(IF($F$2:$F$49=J9, $A$2:$A$49), {1,2,3,4})), "No Team")</f>
        <v>84</v>
      </c>
      <c r="L9" s="46" t="s">
        <v>14</v>
      </c>
      <c r="M9" t="s">
        <v>16</v>
      </c>
    </row>
    <row r="10" spans="1:13" x14ac:dyDescent="0.3">
      <c r="A10" s="34">
        <v>9</v>
      </c>
      <c r="B10" s="35">
        <v>1865</v>
      </c>
      <c r="C10" s="36" t="str">
        <f>VLOOKUP(B10,'[1]Uneven 26'!$A:$I,7,FALSE)</f>
        <v>F</v>
      </c>
      <c r="D10" s="40" t="str">
        <f>VLOOKUP(B10,'[1]Uneven 26'!$A:$I,5,FALSE)</f>
        <v>Keela</v>
      </c>
      <c r="E10" s="40" t="str">
        <f>VLOOKUP(B10,'[1]Uneven 26'!$A:$I,6,FALSE)</f>
        <v>SINGLETON</v>
      </c>
      <c r="F10" s="36" t="str">
        <f>VLOOKUP(B10,'[1]Uneven 26'!$A:$I,8,FALSE)</f>
        <v>Dundrum South Dublin A.C.</v>
      </c>
      <c r="G10" s="36" t="str">
        <f>VLOOKUP(B10,'[1]Uneven 26'!$A:$I,4,FALSE)</f>
        <v>Under 17</v>
      </c>
      <c r="H10" s="43">
        <f t="shared" si="0"/>
        <v>4</v>
      </c>
      <c r="J10" s="29" t="str">
        <v>Donore Harriers A.C.</v>
      </c>
      <c r="K10" s="32" t="str" cm="1">
        <f t="array" ref="K10">IF(COUNTIF($F$2:$F$49, J10) &gt;= 4, SUM(SMALL(IF($F$2:$F$49=J10, $A$2:$A$49), {1,2,3,4})), "No Team")</f>
        <v>No Team</v>
      </c>
      <c r="L10" s="29"/>
    </row>
    <row r="11" spans="1:13" x14ac:dyDescent="0.3">
      <c r="A11" s="37">
        <v>10</v>
      </c>
      <c r="B11" s="35">
        <v>142</v>
      </c>
      <c r="C11" s="36" t="str">
        <f>VLOOKUP(B11,'[1]Uneven 26'!$A:$I,7,FALSE)</f>
        <v>F</v>
      </c>
      <c r="D11" s="36" t="str">
        <f>VLOOKUP(B11,'[1]Uneven 26'!$A:$I,5,FALSE)</f>
        <v>Caroline</v>
      </c>
      <c r="E11" s="36" t="str">
        <f>VLOOKUP(B11,'[1]Uneven 26'!$A:$I,6,FALSE)</f>
        <v>MONK</v>
      </c>
      <c r="F11" s="36" t="str">
        <f>VLOOKUP(B11,'[1]Uneven 26'!$A:$I,8,FALSE)</f>
        <v>Celtic DCH A.C.</v>
      </c>
      <c r="G11" s="36" t="str">
        <f>VLOOKUP(B11,'[1]Uneven 26'!$A:$I,4,FALSE)</f>
        <v>Under 17</v>
      </c>
      <c r="H11" s="43">
        <f t="shared" si="0"/>
        <v>4</v>
      </c>
      <c r="J11" s="29" t="str">
        <v>Ballymun A.C.</v>
      </c>
      <c r="K11" s="32" t="str" cm="1">
        <f t="array" ref="K11">IF(COUNTIF($F$2:$F$49, J11) &gt;= 4, SUM(SMALL(IF($F$2:$F$49=J11, $A$2:$A$49), {1,2,3,4})), "No Team")</f>
        <v>No Team</v>
      </c>
      <c r="L11" s="29"/>
    </row>
    <row r="12" spans="1:13" x14ac:dyDescent="0.3">
      <c r="A12" s="34">
        <v>11</v>
      </c>
      <c r="B12" s="35">
        <v>1862</v>
      </c>
      <c r="C12" s="36" t="str">
        <f>VLOOKUP(B12,'[1]Uneven 26'!$A:$I,7,FALSE)</f>
        <v>F</v>
      </c>
      <c r="D12" s="40" t="str">
        <f>VLOOKUP(B12,'[1]Uneven 26'!$A:$I,5,FALSE)</f>
        <v>Skye</v>
      </c>
      <c r="E12" s="40" t="str">
        <f>VLOOKUP(B12,'[1]Uneven 26'!$A:$I,6,FALSE)</f>
        <v>MC CONNON</v>
      </c>
      <c r="F12" s="36" t="str">
        <f>VLOOKUP(B12,'[1]Uneven 26'!$A:$I,8,FALSE)</f>
        <v>Dundrum South Dublin A.C.</v>
      </c>
      <c r="G12" s="36" t="str">
        <f>VLOOKUP(B12,'[1]Uneven 26'!$A:$I,4,FALSE)</f>
        <v>Under 16</v>
      </c>
      <c r="H12" s="43">
        <f t="shared" si="0"/>
        <v>4</v>
      </c>
      <c r="J12" s="29" t="str">
        <v>Lucan Harriers A.C.</v>
      </c>
      <c r="K12" s="32" cm="1">
        <f t="array" ref="K12">IF(COUNTIF($F$2:$F$49, J12) &gt;= 4, SUM(SMALL(IF($F$2:$F$49=J12, $A$2:$A$49), {1,2,3,4})), "No Team")</f>
        <v>119</v>
      </c>
      <c r="L12" s="29"/>
    </row>
    <row r="13" spans="1:13" x14ac:dyDescent="0.3">
      <c r="A13" s="37">
        <v>12</v>
      </c>
      <c r="B13" s="35">
        <v>2180</v>
      </c>
      <c r="C13" s="36" t="str">
        <f>VLOOKUP(B13,'[1]Uneven 26'!$A:$I,7,FALSE)</f>
        <v>F</v>
      </c>
      <c r="D13" s="36" t="str">
        <f>VLOOKUP(B13,'[1]Uneven 26'!$A:$I,5,FALSE)</f>
        <v>Sophie</v>
      </c>
      <c r="E13" s="36" t="str">
        <f>VLOOKUP(B13,'[1]Uneven 26'!$A:$I,6,FALSE)</f>
        <v>DICKINSON</v>
      </c>
      <c r="F13" s="36" t="str">
        <f>VLOOKUP(B13,'[1]Uneven 26'!$A:$I,8,FALSE)</f>
        <v>Raheny Shamrock A.C.</v>
      </c>
      <c r="G13" s="36" t="str">
        <f>VLOOKUP(B13,'[1]Uneven 26'!$A:$I,4,FALSE)</f>
        <v>Under 17</v>
      </c>
      <c r="H13" s="43">
        <f t="shared" si="0"/>
        <v>5</v>
      </c>
      <c r="J13" s="29" t="str">
        <v>Rathfarnham W.S.A.F. A.C.</v>
      </c>
      <c r="K13" s="32" cm="1">
        <f t="array" ref="K13">IF(COUNTIF($F$2:$F$49, J13) &gt;= 4, SUM(SMALL(IF($F$2:$F$49=J13, $A$2:$A$49), {1,2,3,4})), "No Team")</f>
        <v>149</v>
      </c>
      <c r="L13" s="29"/>
    </row>
    <row r="14" spans="1:13" x14ac:dyDescent="0.3">
      <c r="A14" s="11">
        <v>13</v>
      </c>
      <c r="B14">
        <v>143</v>
      </c>
      <c r="C14" s="12" t="str">
        <f>VLOOKUP(B14,'[1]Uneven 26'!$A:$I,7,FALSE)</f>
        <v>F</v>
      </c>
      <c r="D14" s="12" t="str">
        <f>VLOOKUP(B14,'[1]Uneven 26'!$A:$I,5,FALSE)</f>
        <v>Saoirse</v>
      </c>
      <c r="E14" s="12" t="str">
        <f>VLOOKUP(B14,'[1]Uneven 26'!$A:$I,6,FALSE)</f>
        <v>ROGERS</v>
      </c>
      <c r="F14" s="12" t="str">
        <f>VLOOKUP(B14,'[1]Uneven 26'!$A:$I,8,FALSE)</f>
        <v>Celtic DCH A.C.</v>
      </c>
      <c r="G14" s="12" t="str">
        <f>VLOOKUP(B14,'[1]Uneven 26'!$A:$I,4,FALSE)</f>
        <v>Under 17</v>
      </c>
      <c r="H14" s="13">
        <f t="shared" si="0"/>
        <v>4</v>
      </c>
      <c r="J14" s="29" t="str">
        <v>Rathcoole A.C.</v>
      </c>
      <c r="K14" s="32" t="str" cm="1">
        <f t="array" ref="K14">IF(COUNTIF($F$2:$F$49, J14) &gt;= 4, SUM(SMALL(IF($F$2:$F$49=J14, $A$2:$A$49), {1,2,3,4})), "No Team")</f>
        <v>No Team</v>
      </c>
      <c r="L14" s="29"/>
    </row>
    <row r="15" spans="1:13" x14ac:dyDescent="0.3">
      <c r="A15" s="14">
        <v>14</v>
      </c>
      <c r="B15">
        <v>2054</v>
      </c>
      <c r="C15" s="12" t="str">
        <f>VLOOKUP(B15,'[1]Uneven 26'!$A:$I,7,FALSE)</f>
        <v>F</v>
      </c>
      <c r="D15" s="12" t="str">
        <f>VLOOKUP(B15,'[1]Uneven 26'!$A:$I,5,FALSE)</f>
        <v>Laoise</v>
      </c>
      <c r="E15" s="12" t="str">
        <f>VLOOKUP(B15,'[1]Uneven 26'!$A:$I,6,FALSE)</f>
        <v>GORMAN</v>
      </c>
      <c r="F15" s="12" t="str">
        <f>VLOOKUP(B15,'[1]Uneven 26'!$A:$I,8,FALSE)</f>
        <v>Metro/St. Brigids A.C.</v>
      </c>
      <c r="G15" s="12" t="str">
        <f>VLOOKUP(B15,'[1]Uneven 26'!$A:$I,4,FALSE)</f>
        <v>Under 16</v>
      </c>
      <c r="H15" s="13">
        <f t="shared" si="0"/>
        <v>4</v>
      </c>
      <c r="K15" s="10"/>
    </row>
    <row r="16" spans="1:13" x14ac:dyDescent="0.3">
      <c r="A16" s="11">
        <v>15</v>
      </c>
      <c r="B16">
        <v>2053</v>
      </c>
      <c r="C16" s="12" t="str">
        <f>VLOOKUP(B16,'[1]Uneven 26'!$A:$I,7,FALSE)</f>
        <v>F</v>
      </c>
      <c r="D16" s="12" t="str">
        <f>VLOOKUP(B16,'[1]Uneven 26'!$A:$I,5,FALSE)</f>
        <v>Cara</v>
      </c>
      <c r="E16" s="12" t="str">
        <f>VLOOKUP(B16,'[1]Uneven 26'!$A:$I,6,FALSE)</f>
        <v>GORMAN</v>
      </c>
      <c r="F16" s="12" t="str">
        <f>VLOOKUP(B16,'[1]Uneven 26'!$A:$I,8,FALSE)</f>
        <v>Metro/St. Brigids A.C.</v>
      </c>
      <c r="G16" s="12" t="str">
        <f>VLOOKUP(B16,'[1]Uneven 26'!$A:$I,4,FALSE)</f>
        <v>Under 16</v>
      </c>
      <c r="H16" s="13">
        <f t="shared" si="0"/>
        <v>4</v>
      </c>
      <c r="K16" s="10"/>
    </row>
    <row r="17" spans="1:8" x14ac:dyDescent="0.3">
      <c r="A17" s="14">
        <v>16</v>
      </c>
      <c r="B17">
        <v>2130</v>
      </c>
      <c r="C17" s="12" t="str">
        <f>VLOOKUP(B17,'[1]Uneven 26'!$A:$I,7,FALSE)</f>
        <v>F</v>
      </c>
      <c r="D17" s="12" t="str">
        <f>VLOOKUP(B17,'[1]Uneven 26'!$A:$I,5,FALSE)</f>
        <v>Anna</v>
      </c>
      <c r="E17" s="12" t="str">
        <f>VLOOKUP(B17,'[1]Uneven 26'!$A:$I,6,FALSE)</f>
        <v>MULVANEY</v>
      </c>
      <c r="F17" s="12" t="str">
        <f>VLOOKUP(B17,'[1]Uneven 26'!$A:$I,8,FALSE)</f>
        <v>Mid Sutton A.C.</v>
      </c>
      <c r="G17" s="12" t="str">
        <f>VLOOKUP(B17,'[1]Uneven 26'!$A:$I,4,FALSE)</f>
        <v>Under 16</v>
      </c>
      <c r="H17" s="13">
        <f t="shared" si="0"/>
        <v>6</v>
      </c>
    </row>
    <row r="18" spans="1:8" x14ac:dyDescent="0.3">
      <c r="A18" s="11">
        <v>17</v>
      </c>
      <c r="B18">
        <v>1773</v>
      </c>
      <c r="C18" s="12" t="str">
        <f>VLOOKUP(B18,'[1]Uneven 26'!$A:$I,7,FALSE)</f>
        <v>F</v>
      </c>
      <c r="D18" s="12" t="str">
        <f>VLOOKUP(B18,'[1]Uneven 26'!$A:$I,5,FALSE)</f>
        <v>Hazel</v>
      </c>
      <c r="E18" s="12" t="str">
        <f>VLOOKUP(B18,'[1]Uneven 26'!$A:$I,6,FALSE)</f>
        <v>LACEY</v>
      </c>
      <c r="F18" s="12" t="str">
        <f>VLOOKUP(B18,'[1]Uneven 26'!$A:$I,8,FALSE)</f>
        <v>Donore Harriers A.C.</v>
      </c>
      <c r="G18" s="12" t="str">
        <f>VLOOKUP(B18,'[1]Uneven 26'!$A:$I,4,FALSE)</f>
        <v>Under 17</v>
      </c>
      <c r="H18" s="13">
        <f t="shared" si="0"/>
        <v>2</v>
      </c>
    </row>
    <row r="19" spans="1:8" x14ac:dyDescent="0.3">
      <c r="A19" s="14">
        <v>18</v>
      </c>
      <c r="B19">
        <v>2055</v>
      </c>
      <c r="C19" s="12" t="str">
        <f>VLOOKUP(B19,'[1]Uneven 26'!$A:$I,7,FALSE)</f>
        <v>F</v>
      </c>
      <c r="D19" s="12" t="str">
        <f>VLOOKUP(B19,'[1]Uneven 26'!$A:$I,5,FALSE)</f>
        <v>Leah</v>
      </c>
      <c r="E19" s="12" t="str">
        <f>VLOOKUP(B19,'[1]Uneven 26'!$A:$I,6,FALSE)</f>
        <v>O CALLAGHAN</v>
      </c>
      <c r="F19" s="12" t="str">
        <f>VLOOKUP(B19,'[1]Uneven 26'!$A:$I,8,FALSE)</f>
        <v>Metro/St. Brigids A.C.</v>
      </c>
      <c r="G19" s="12" t="str">
        <f>VLOOKUP(B19,'[1]Uneven 26'!$A:$I,4,FALSE)</f>
        <v>Under 16</v>
      </c>
      <c r="H19" s="13">
        <f t="shared" si="0"/>
        <v>4</v>
      </c>
    </row>
    <row r="20" spans="1:8" x14ac:dyDescent="0.3">
      <c r="A20" s="11">
        <v>19</v>
      </c>
      <c r="B20">
        <v>2131</v>
      </c>
      <c r="C20" s="12" t="str">
        <f>VLOOKUP(B20,'[1]Uneven 26'!$A:$I,7,FALSE)</f>
        <v>F</v>
      </c>
      <c r="D20" s="12" t="str">
        <f>VLOOKUP(B20,'[1]Uneven 26'!$A:$I,5,FALSE)</f>
        <v>Ella</v>
      </c>
      <c r="E20" s="12" t="str">
        <f>VLOOKUP(B20,'[1]Uneven 26'!$A:$I,6,FALSE)</f>
        <v>VOGELAAR</v>
      </c>
      <c r="F20" s="12" t="str">
        <f>VLOOKUP(B20,'[1]Uneven 26'!$A:$I,8,FALSE)</f>
        <v>Mid Sutton A.C.</v>
      </c>
      <c r="G20" s="12" t="str">
        <f>VLOOKUP(B20,'[1]Uneven 26'!$A:$I,4,FALSE)</f>
        <v>Under 16</v>
      </c>
      <c r="H20" s="13">
        <f t="shared" si="0"/>
        <v>6</v>
      </c>
    </row>
    <row r="21" spans="1:8" x14ac:dyDescent="0.3">
      <c r="A21" s="14">
        <v>20</v>
      </c>
      <c r="B21">
        <v>224</v>
      </c>
      <c r="C21" s="12" t="str">
        <f>VLOOKUP(B21,'[1]Uneven 26'!$A:$I,7,FALSE)</f>
        <v>F</v>
      </c>
      <c r="D21" s="12" t="str">
        <f>VLOOKUP(B21,'[1]Uneven 26'!$A:$I,5,FALSE)</f>
        <v>Sophia</v>
      </c>
      <c r="E21" s="12" t="str">
        <f>VLOOKUP(B21,'[1]Uneven 26'!$A:$I,6,FALSE)</f>
        <v>TENNANT</v>
      </c>
      <c r="F21" s="12" t="str">
        <f>VLOOKUP(B21,'[1]Uneven 26'!$A:$I,8,FALSE)</f>
        <v>Clonliffe Harriers A.C.</v>
      </c>
      <c r="G21" s="12" t="str">
        <f>VLOOKUP(B21,'[1]Uneven 26'!$A:$I,4,FALSE)</f>
        <v>Under 16</v>
      </c>
      <c r="H21" s="13">
        <f t="shared" si="0"/>
        <v>9</v>
      </c>
    </row>
    <row r="22" spans="1:8" x14ac:dyDescent="0.3">
      <c r="A22" s="11">
        <v>21</v>
      </c>
      <c r="B22">
        <v>2177</v>
      </c>
      <c r="C22" s="12" t="str">
        <f>VLOOKUP(B22,'[1]Uneven 26'!$A:$I,7,FALSE)</f>
        <v>F</v>
      </c>
      <c r="D22" s="12" t="str">
        <f>VLOOKUP(B22,'[1]Uneven 26'!$A:$I,5,FALSE)</f>
        <v>Saoirse</v>
      </c>
      <c r="E22" s="12" t="str">
        <f>VLOOKUP(B22,'[1]Uneven 26'!$A:$I,6,FALSE)</f>
        <v>MCCARTHY</v>
      </c>
      <c r="F22" s="12" t="str">
        <f>VLOOKUP(B22,'[1]Uneven 26'!$A:$I,8,FALSE)</f>
        <v>Raheny Shamrock A.C.</v>
      </c>
      <c r="G22" s="12" t="str">
        <f>VLOOKUP(B22,'[1]Uneven 26'!$A:$I,4,FALSE)</f>
        <v>Under 16</v>
      </c>
      <c r="H22" s="13">
        <f t="shared" si="0"/>
        <v>5</v>
      </c>
    </row>
    <row r="23" spans="1:8" x14ac:dyDescent="0.3">
      <c r="A23" s="14">
        <v>22</v>
      </c>
      <c r="B23">
        <v>2178</v>
      </c>
      <c r="C23" s="12" t="str">
        <f>VLOOKUP(B23,'[1]Uneven 26'!$A:$I,7,FALSE)</f>
        <v>F</v>
      </c>
      <c r="D23" s="12" t="str">
        <f>VLOOKUP(B23,'[1]Uneven 26'!$A:$I,5,FALSE)</f>
        <v>Aoibheann</v>
      </c>
      <c r="E23" s="12" t="str">
        <f>VLOOKUP(B23,'[1]Uneven 26'!$A:$I,6,FALSE)</f>
        <v>O'MALLEY</v>
      </c>
      <c r="F23" s="12" t="str">
        <f>VLOOKUP(B23,'[1]Uneven 26'!$A:$I,8,FALSE)</f>
        <v>Raheny Shamrock A.C.</v>
      </c>
      <c r="G23" s="12" t="str">
        <f>VLOOKUP(B23,'[1]Uneven 26'!$A:$I,4,FALSE)</f>
        <v>Under 16</v>
      </c>
      <c r="H23" s="13">
        <f t="shared" si="0"/>
        <v>5</v>
      </c>
    </row>
    <row r="24" spans="1:8" x14ac:dyDescent="0.3">
      <c r="A24" s="11">
        <v>23</v>
      </c>
      <c r="B24">
        <v>12</v>
      </c>
      <c r="C24" s="12" t="str">
        <f>VLOOKUP(B24,'[1]Uneven 26'!$A:$I,7,FALSE)</f>
        <v>F</v>
      </c>
      <c r="D24" s="12" t="str">
        <f>VLOOKUP(B24,'[1]Uneven 26'!$A:$I,5,FALSE)</f>
        <v>Kyia</v>
      </c>
      <c r="E24" s="12" t="str">
        <f>VLOOKUP(B24,'[1]Uneven 26'!$A:$I,6,FALSE)</f>
        <v>LEDWIDGE</v>
      </c>
      <c r="F24" s="12" t="str">
        <f>VLOOKUP(B24,'[1]Uneven 26'!$A:$I,8,FALSE)</f>
        <v>Ballymun A.C.</v>
      </c>
      <c r="G24" s="12" t="str">
        <f>VLOOKUP(B24,'[1]Uneven 26'!$A:$I,4,FALSE)</f>
        <v>Under 16</v>
      </c>
      <c r="H24" s="13">
        <f t="shared" si="0"/>
        <v>2</v>
      </c>
    </row>
    <row r="25" spans="1:8" x14ac:dyDescent="0.3">
      <c r="A25" s="14">
        <v>24</v>
      </c>
      <c r="B25">
        <v>221</v>
      </c>
      <c r="C25" s="12" t="str">
        <f>VLOOKUP(B25,'[1]Uneven 26'!$A:$I,7,FALSE)</f>
        <v>F</v>
      </c>
      <c r="D25" s="12" t="str">
        <f>VLOOKUP(B25,'[1]Uneven 26'!$A:$I,5,FALSE)</f>
        <v>Carragh</v>
      </c>
      <c r="E25" s="12" t="str">
        <f>VLOOKUP(B25,'[1]Uneven 26'!$A:$I,6,FALSE)</f>
        <v>NIGFHLOINN</v>
      </c>
      <c r="F25" s="12" t="str">
        <f>VLOOKUP(B25,'[1]Uneven 26'!$A:$I,8,FALSE)</f>
        <v>Clonliffe Harriers A.C.</v>
      </c>
      <c r="G25" s="12" t="str">
        <f>VLOOKUP(B25,'[1]Uneven 26'!$A:$I,4,FALSE)</f>
        <v>Under 16</v>
      </c>
      <c r="H25" s="13">
        <f t="shared" si="0"/>
        <v>9</v>
      </c>
    </row>
    <row r="26" spans="1:8" x14ac:dyDescent="0.3">
      <c r="A26" s="11">
        <v>25</v>
      </c>
      <c r="B26">
        <v>2129</v>
      </c>
      <c r="C26" s="12" t="str">
        <f>VLOOKUP(B26,'[1]Uneven 26'!$A:$I,7,FALSE)</f>
        <v>F</v>
      </c>
      <c r="D26" s="12" t="str">
        <f>VLOOKUP(B26,'[1]Uneven 26'!$A:$I,5,FALSE)</f>
        <v>Caralyn</v>
      </c>
      <c r="E26" s="12" t="str">
        <f>VLOOKUP(B26,'[1]Uneven 26'!$A:$I,6,FALSE)</f>
        <v>MORAN</v>
      </c>
      <c r="F26" s="12" t="str">
        <f>VLOOKUP(B26,'[1]Uneven 26'!$A:$I,8,FALSE)</f>
        <v>Mid Sutton A.C.</v>
      </c>
      <c r="G26" s="12" t="str">
        <f>VLOOKUP(B26,'[1]Uneven 26'!$A:$I,4,FALSE)</f>
        <v>Under 16</v>
      </c>
      <c r="H26" s="13">
        <f t="shared" si="0"/>
        <v>6</v>
      </c>
    </row>
    <row r="27" spans="1:8" x14ac:dyDescent="0.3">
      <c r="A27" s="14">
        <v>26</v>
      </c>
      <c r="B27">
        <v>1952</v>
      </c>
      <c r="C27" s="12" t="str">
        <f>VLOOKUP(B27,'[1]Uneven 26'!$A:$I,7,FALSE)</f>
        <v>F</v>
      </c>
      <c r="D27" s="12" t="str">
        <f>VLOOKUP(B27,'[1]Uneven 26'!$A:$I,5,FALSE)</f>
        <v>Lucy</v>
      </c>
      <c r="E27" s="12" t="str">
        <f>VLOOKUP(B27,'[1]Uneven 26'!$A:$I,6,FALSE)</f>
        <v>CASSIDY</v>
      </c>
      <c r="F27" s="12" t="str">
        <f>VLOOKUP(B27,'[1]Uneven 26'!$A:$I,8,FALSE)</f>
        <v>Lucan Harriers A.C.</v>
      </c>
      <c r="G27" s="12" t="str">
        <f>VLOOKUP(B27,'[1]Uneven 26'!$A:$I,4,FALSE)</f>
        <v>Under 16</v>
      </c>
      <c r="H27" s="13">
        <f t="shared" si="0"/>
        <v>4</v>
      </c>
    </row>
    <row r="28" spans="1:8" x14ac:dyDescent="0.3">
      <c r="A28" s="38">
        <v>27</v>
      </c>
      <c r="B28" s="39">
        <v>1863</v>
      </c>
      <c r="C28" s="40" t="str">
        <f>VLOOKUP(B28,'[1]Uneven 26'!$A:$I,7,FALSE)</f>
        <v>F</v>
      </c>
      <c r="D28" s="40" t="str">
        <f>VLOOKUP(B28,'[1]Uneven 26'!$A:$I,5,FALSE)</f>
        <v>Amy Luisa</v>
      </c>
      <c r="E28" s="40" t="str">
        <f>VLOOKUP(B28,'[1]Uneven 26'!$A:$I,6,FALSE)</f>
        <v>O'BRIEN</v>
      </c>
      <c r="F28" s="40" t="str">
        <f>VLOOKUP(B28,'[1]Uneven 26'!$A:$I,8,FALSE)</f>
        <v>Dundrum South Dublin A.C.</v>
      </c>
      <c r="G28" s="40" t="str">
        <f>VLOOKUP(B28,'[1]Uneven 26'!$A:$I,4,FALSE)</f>
        <v>Under 16</v>
      </c>
      <c r="H28" s="56">
        <f t="shared" si="0"/>
        <v>4</v>
      </c>
    </row>
    <row r="29" spans="1:8" x14ac:dyDescent="0.3">
      <c r="A29" s="14">
        <v>28</v>
      </c>
      <c r="B29">
        <v>141</v>
      </c>
      <c r="C29" s="12" t="str">
        <f>VLOOKUP(B29,'[1]Uneven 26'!$A:$I,7,FALSE)</f>
        <v>F</v>
      </c>
      <c r="D29" s="12" t="str">
        <f>VLOOKUP(B29,'[1]Uneven 26'!$A:$I,5,FALSE)</f>
        <v>Emma</v>
      </c>
      <c r="E29" s="12" t="str">
        <f>VLOOKUP(B29,'[1]Uneven 26'!$A:$I,6,FALSE)</f>
        <v>DEMPSEY</v>
      </c>
      <c r="F29" s="12" t="str">
        <f>VLOOKUP(B29,'[1]Uneven 26'!$A:$I,8,FALSE)</f>
        <v>Celtic DCH A.C.</v>
      </c>
      <c r="G29" s="12" t="str">
        <f>VLOOKUP(B29,'[1]Uneven 26'!$A:$I,4,FALSE)</f>
        <v>Under 16</v>
      </c>
      <c r="H29" s="13">
        <f t="shared" si="0"/>
        <v>4</v>
      </c>
    </row>
    <row r="30" spans="1:8" x14ac:dyDescent="0.3">
      <c r="A30" s="11">
        <v>29</v>
      </c>
      <c r="B30">
        <v>2276</v>
      </c>
      <c r="C30" s="12" t="str">
        <f>VLOOKUP(B30,'[1]Uneven 26'!$A:$I,7,FALSE)</f>
        <v>F</v>
      </c>
      <c r="D30" s="12" t="str">
        <f>VLOOKUP(B30,'[1]Uneven 26'!$A:$I,5,FALSE)</f>
        <v>Hannah</v>
      </c>
      <c r="E30" s="12" t="str">
        <f>VLOOKUP(B30,'[1]Uneven 26'!$A:$I,6,FALSE)</f>
        <v>MINOGUE</v>
      </c>
      <c r="F30" s="12" t="str">
        <f>VLOOKUP(B30,'[1]Uneven 26'!$A:$I,8,FALSE)</f>
        <v>Rathfarnham W.S.A.F. A.C.</v>
      </c>
      <c r="G30" s="12" t="str">
        <f>VLOOKUP(B30,'[1]Uneven 26'!$A:$I,4,FALSE)</f>
        <v>Under 16</v>
      </c>
      <c r="H30" s="13">
        <f t="shared" si="0"/>
        <v>4</v>
      </c>
    </row>
    <row r="31" spans="1:8" x14ac:dyDescent="0.3">
      <c r="A31" s="14">
        <v>30</v>
      </c>
      <c r="B31">
        <v>1954</v>
      </c>
      <c r="C31" s="12" t="str">
        <f>VLOOKUP(B31,'[1]Uneven 26'!$A:$I,7,FALSE)</f>
        <v>F</v>
      </c>
      <c r="D31" s="12" t="str">
        <f>VLOOKUP(B31,'[1]Uneven 26'!$A:$I,5,FALSE)</f>
        <v>Isabella</v>
      </c>
      <c r="E31" s="12" t="str">
        <f>VLOOKUP(B31,'[1]Uneven 26'!$A:$I,6,FALSE)</f>
        <v>LYONS KENNEDY</v>
      </c>
      <c r="F31" s="12" t="str">
        <f>VLOOKUP(B31,'[1]Uneven 26'!$A:$I,8,FALSE)</f>
        <v>Lucan Harriers A.C.</v>
      </c>
      <c r="G31" s="12" t="str">
        <f>VLOOKUP(B31,'[1]Uneven 26'!$A:$I,4,FALSE)</f>
        <v>Under 17</v>
      </c>
      <c r="H31" s="13">
        <f t="shared" si="0"/>
        <v>4</v>
      </c>
    </row>
    <row r="32" spans="1:8" x14ac:dyDescent="0.3">
      <c r="A32" s="11">
        <v>31</v>
      </c>
      <c r="B32">
        <v>1955</v>
      </c>
      <c r="C32" s="12" t="str">
        <f>VLOOKUP(B32,'[1]Uneven 26'!$A:$I,7,FALSE)</f>
        <v>F</v>
      </c>
      <c r="D32" s="12" t="str">
        <f>VLOOKUP(B32,'[1]Uneven 26'!$A:$I,5,FALSE)</f>
        <v>Poppy</v>
      </c>
      <c r="E32" s="12" t="str">
        <f>VLOOKUP(B32,'[1]Uneven 26'!$A:$I,6,FALSE)</f>
        <v>LYONS KENNEDY</v>
      </c>
      <c r="F32" s="12" t="str">
        <f>VLOOKUP(B32,'[1]Uneven 26'!$A:$I,8,FALSE)</f>
        <v>Lucan Harriers A.C.</v>
      </c>
      <c r="G32" s="12" t="str">
        <f>VLOOKUP(B32,'[1]Uneven 26'!$A:$I,4,FALSE)</f>
        <v>Under 17</v>
      </c>
      <c r="H32" s="13">
        <f t="shared" si="0"/>
        <v>4</v>
      </c>
    </row>
    <row r="33" spans="1:8" x14ac:dyDescent="0.3">
      <c r="A33" s="14">
        <v>32</v>
      </c>
      <c r="B33">
        <v>1953</v>
      </c>
      <c r="C33" s="12" t="str">
        <f>VLOOKUP(B33,'[1]Uneven 26'!$A:$I,7,FALSE)</f>
        <v>F</v>
      </c>
      <c r="D33" s="12" t="str">
        <f>VLOOKUP(B33,'[1]Uneven 26'!$A:$I,5,FALSE)</f>
        <v>Líle</v>
      </c>
      <c r="E33" s="12" t="str">
        <f>VLOOKUP(B33,'[1]Uneven 26'!$A:$I,6,FALSE)</f>
        <v>Ní DHOMHNAILL</v>
      </c>
      <c r="F33" s="12" t="str">
        <f>VLOOKUP(B33,'[1]Uneven 26'!$A:$I,8,FALSE)</f>
        <v>Lucan Harriers A.C.</v>
      </c>
      <c r="G33" s="12" t="str">
        <f>VLOOKUP(B33,'[1]Uneven 26'!$A:$I,4,FALSE)</f>
        <v>Under 16</v>
      </c>
      <c r="H33" s="13">
        <f t="shared" si="0"/>
        <v>4</v>
      </c>
    </row>
    <row r="34" spans="1:8" x14ac:dyDescent="0.3">
      <c r="A34" s="11">
        <v>33</v>
      </c>
      <c r="B34">
        <v>219</v>
      </c>
      <c r="C34" s="12" t="str">
        <f>VLOOKUP(B34,'[1]Uneven 26'!$A:$I,7,FALSE)</f>
        <v>F</v>
      </c>
      <c r="D34" s="12" t="str">
        <f>VLOOKUP(B34,'[1]Uneven 26'!$A:$I,5,FALSE)</f>
        <v>Geve</v>
      </c>
      <c r="E34" s="12" t="str">
        <f>VLOOKUP(B34,'[1]Uneven 26'!$A:$I,6,FALSE)</f>
        <v>DUNCAN</v>
      </c>
      <c r="F34" s="12" t="str">
        <f>VLOOKUP(B34,'[1]Uneven 26'!$A:$I,8,FALSE)</f>
        <v>Clonliffe Harriers A.C.</v>
      </c>
      <c r="G34" s="12" t="str">
        <f>VLOOKUP(B34,'[1]Uneven 26'!$A:$I,4,FALSE)</f>
        <v>Under 16</v>
      </c>
      <c r="H34" s="13">
        <f t="shared" si="0"/>
        <v>9</v>
      </c>
    </row>
    <row r="35" spans="1:8" x14ac:dyDescent="0.3">
      <c r="A35" s="14">
        <v>34</v>
      </c>
      <c r="B35">
        <v>2181</v>
      </c>
      <c r="C35" s="12" t="str">
        <f>VLOOKUP(B35,'[1]Uneven 26'!$A:$I,7,FALSE)</f>
        <v>F</v>
      </c>
      <c r="D35" s="12" t="str">
        <f>VLOOKUP(B35,'[1]Uneven 26'!$A:$I,5,FALSE)</f>
        <v>Aifric</v>
      </c>
      <c r="E35" s="12" t="str">
        <f>VLOOKUP(B35,'[1]Uneven 26'!$A:$I,6,FALSE)</f>
        <v>O'NEILL</v>
      </c>
      <c r="F35" s="12" t="str">
        <f>VLOOKUP(B35,'[1]Uneven 26'!$A:$I,8,FALSE)</f>
        <v>Raheny Shamrock A.C.</v>
      </c>
      <c r="G35" s="12" t="str">
        <f>VLOOKUP(B35,'[1]Uneven 26'!$A:$I,4,FALSE)</f>
        <v>Under 17</v>
      </c>
      <c r="H35" s="13">
        <f t="shared" si="0"/>
        <v>5</v>
      </c>
    </row>
    <row r="36" spans="1:8" x14ac:dyDescent="0.3">
      <c r="A36" s="11">
        <v>35</v>
      </c>
      <c r="B36">
        <v>144</v>
      </c>
      <c r="C36" s="12" t="str">
        <f>VLOOKUP(B36,'[1]Uneven 26'!$A:$I,7,FALSE)</f>
        <v>F</v>
      </c>
      <c r="D36" s="12" t="str">
        <f>VLOOKUP(B36,'[1]Uneven 26'!$A:$I,5,FALSE)</f>
        <v>Jessica</v>
      </c>
      <c r="E36" s="12" t="str">
        <f>VLOOKUP(B36,'[1]Uneven 26'!$A:$I,6,FALSE)</f>
        <v>RYAN</v>
      </c>
      <c r="F36" s="12" t="str">
        <f>VLOOKUP(B36,'[1]Uneven 26'!$A:$I,8,FALSE)</f>
        <v>Celtic DCH A.C.</v>
      </c>
      <c r="G36" s="12" t="str">
        <f>VLOOKUP(B36,'[1]Uneven 26'!$A:$I,4,FALSE)</f>
        <v>Under 17</v>
      </c>
      <c r="H36" s="13">
        <f t="shared" si="0"/>
        <v>4</v>
      </c>
    </row>
    <row r="37" spans="1:8" x14ac:dyDescent="0.3">
      <c r="A37" s="14">
        <v>36</v>
      </c>
      <c r="B37">
        <v>229</v>
      </c>
      <c r="C37" s="12" t="str">
        <f>VLOOKUP(B37,'[1]Uneven 26'!$A:$I,7,FALSE)</f>
        <v>F</v>
      </c>
      <c r="D37" s="12" t="str">
        <f>VLOOKUP(B37,'[1]Uneven 26'!$A:$I,5,FALSE)</f>
        <v>Ella</v>
      </c>
      <c r="E37" s="12" t="str">
        <f>VLOOKUP(B37,'[1]Uneven 26'!$A:$I,6,FALSE)</f>
        <v>O SULLIVAN</v>
      </c>
      <c r="F37" s="12" t="str">
        <f>VLOOKUP(B37,'[1]Uneven 26'!$A:$I,8,FALSE)</f>
        <v>Clonliffe Harriers A.C.</v>
      </c>
      <c r="G37" s="12" t="str">
        <f>VLOOKUP(B37,'[1]Uneven 26'!$A:$I,4,FALSE)</f>
        <v>Under 17</v>
      </c>
      <c r="H37" s="13">
        <f t="shared" si="0"/>
        <v>9</v>
      </c>
    </row>
    <row r="38" spans="1:8" x14ac:dyDescent="0.3">
      <c r="A38" s="11">
        <v>37</v>
      </c>
      <c r="B38">
        <v>2052</v>
      </c>
      <c r="C38" s="12" t="str">
        <f>VLOOKUP(B38,'[1]Uneven 26'!$A:$I,7,FALSE)</f>
        <v>F</v>
      </c>
      <c r="D38" s="12" t="str">
        <f>VLOOKUP(B38,'[1]Uneven 26'!$A:$I,5,FALSE)</f>
        <v>Ella</v>
      </c>
      <c r="E38" s="12" t="str">
        <f>VLOOKUP(B38,'[1]Uneven 26'!$A:$I,6,FALSE)</f>
        <v>FERRU</v>
      </c>
      <c r="F38" s="12" t="str">
        <f>VLOOKUP(B38,'[1]Uneven 26'!$A:$I,8,FALSE)</f>
        <v>Metro/St. Brigids A.C.</v>
      </c>
      <c r="G38" s="12" t="str">
        <f>VLOOKUP(B38,'[1]Uneven 26'!$A:$I,4,FALSE)</f>
        <v>Under 16</v>
      </c>
      <c r="H38" s="13">
        <f t="shared" si="0"/>
        <v>4</v>
      </c>
    </row>
    <row r="39" spans="1:8" x14ac:dyDescent="0.3">
      <c r="A39" s="14">
        <v>38</v>
      </c>
      <c r="B39">
        <v>2278</v>
      </c>
      <c r="C39" s="12" t="str">
        <f>VLOOKUP(B39,'[1]Uneven 26'!$A:$I,7,FALSE)</f>
        <v>F</v>
      </c>
      <c r="D39" s="12" t="str">
        <f>VLOOKUP(B39,'[1]Uneven 26'!$A:$I,5,FALSE)</f>
        <v>Lucy</v>
      </c>
      <c r="E39" s="12" t="str">
        <f>VLOOKUP(B39,'[1]Uneven 26'!$A:$I,6,FALSE)</f>
        <v>O NEILL</v>
      </c>
      <c r="F39" s="12" t="str">
        <f>VLOOKUP(B39,'[1]Uneven 26'!$A:$I,8,FALSE)</f>
        <v>Rathfarnham W.S.A.F. A.C.</v>
      </c>
      <c r="G39" s="12" t="str">
        <f>VLOOKUP(B39,'[1]Uneven 26'!$A:$I,4,FALSE)</f>
        <v>Under 17</v>
      </c>
      <c r="H39" s="13">
        <f t="shared" si="0"/>
        <v>4</v>
      </c>
    </row>
    <row r="40" spans="1:8" x14ac:dyDescent="0.3">
      <c r="A40" s="11">
        <v>39</v>
      </c>
      <c r="B40">
        <v>2275</v>
      </c>
      <c r="C40" s="12" t="str">
        <f>VLOOKUP(B40,'[1]Uneven 26'!$A:$I,7,FALSE)</f>
        <v>F</v>
      </c>
      <c r="D40" s="12" t="str">
        <f>VLOOKUP(B40,'[1]Uneven 26'!$A:$I,5,FALSE)</f>
        <v>Lily</v>
      </c>
      <c r="E40" s="12" t="str">
        <f>VLOOKUP(B40,'[1]Uneven 26'!$A:$I,6,FALSE)</f>
        <v>LONERGAN</v>
      </c>
      <c r="F40" s="12" t="str">
        <f>VLOOKUP(B40,'[1]Uneven 26'!$A:$I,8,FALSE)</f>
        <v>Rathfarnham W.S.A.F. A.C.</v>
      </c>
      <c r="G40" s="12" t="str">
        <f>VLOOKUP(B40,'[1]Uneven 26'!$A:$I,4,FALSE)</f>
        <v>Under 16</v>
      </c>
      <c r="H40" s="13">
        <f t="shared" si="0"/>
        <v>4</v>
      </c>
    </row>
    <row r="41" spans="1:8" x14ac:dyDescent="0.3">
      <c r="A41" s="14">
        <v>40</v>
      </c>
      <c r="B41">
        <v>1775</v>
      </c>
      <c r="C41" s="12" t="str">
        <f>VLOOKUP(B41,'[1]Uneven 26'!$A:$I,7,FALSE)</f>
        <v>F</v>
      </c>
      <c r="D41" s="12" t="str">
        <f>VLOOKUP(B41,'[1]Uneven 26'!$A:$I,5,FALSE)</f>
        <v>Beth</v>
      </c>
      <c r="E41" s="12" t="str">
        <f>VLOOKUP(B41,'[1]Uneven 26'!$A:$I,6,FALSE)</f>
        <v>O CONNOR</v>
      </c>
      <c r="F41" s="12" t="str">
        <f>VLOOKUP(B41,'[1]Uneven 26'!$A:$I,8,FALSE)</f>
        <v>Donore Harriers A.C.</v>
      </c>
      <c r="G41" s="12" t="str">
        <f>VLOOKUP(B41,'[1]Uneven 26'!$A:$I,4,FALSE)</f>
        <v>Under 17</v>
      </c>
      <c r="H41" s="13">
        <f t="shared" si="0"/>
        <v>2</v>
      </c>
    </row>
    <row r="42" spans="1:8" x14ac:dyDescent="0.3">
      <c r="A42" s="11">
        <v>41</v>
      </c>
      <c r="B42">
        <v>223</v>
      </c>
      <c r="C42" s="12" t="str">
        <f>VLOOKUP(B42,'[1]Uneven 26'!$A:$I,7,FALSE)</f>
        <v>F</v>
      </c>
      <c r="D42" s="12" t="str">
        <f>VLOOKUP(B42,'[1]Uneven 26'!$A:$I,5,FALSE)</f>
        <v>Agata</v>
      </c>
      <c r="E42" s="12" t="str">
        <f>VLOOKUP(B42,'[1]Uneven 26'!$A:$I,6,FALSE)</f>
        <v>RYCHLIK</v>
      </c>
      <c r="F42" s="12" t="str">
        <f>VLOOKUP(B42,'[1]Uneven 26'!$A:$I,8,FALSE)</f>
        <v>Clonliffe Harriers A.C.</v>
      </c>
      <c r="G42" s="12" t="str">
        <f>VLOOKUP(B42,'[1]Uneven 26'!$A:$I,4,FALSE)</f>
        <v>Under 16</v>
      </c>
      <c r="H42" s="13">
        <f t="shared" si="0"/>
        <v>9</v>
      </c>
    </row>
    <row r="43" spans="1:8" x14ac:dyDescent="0.3">
      <c r="A43" s="14">
        <v>42</v>
      </c>
      <c r="B43">
        <v>227</v>
      </c>
      <c r="C43" s="12" t="str">
        <f>VLOOKUP(B43,'[1]Uneven 26'!$A:$I,7,FALSE)</f>
        <v>F</v>
      </c>
      <c r="D43" s="12" t="str">
        <f>VLOOKUP(B43,'[1]Uneven 26'!$A:$I,5,FALSE)</f>
        <v>Laura</v>
      </c>
      <c r="E43" s="12" t="str">
        <f>VLOOKUP(B43,'[1]Uneven 26'!$A:$I,6,FALSE)</f>
        <v>KING</v>
      </c>
      <c r="F43" s="12" t="str">
        <f>VLOOKUP(B43,'[1]Uneven 26'!$A:$I,8,FALSE)</f>
        <v>Clonliffe Harriers A.C.</v>
      </c>
      <c r="G43" s="12" t="str">
        <f>VLOOKUP(B43,'[1]Uneven 26'!$A:$I,4,FALSE)</f>
        <v>Under 17</v>
      </c>
      <c r="H43" s="13">
        <f t="shared" si="0"/>
        <v>9</v>
      </c>
    </row>
    <row r="44" spans="1:8" x14ac:dyDescent="0.3">
      <c r="A44" s="11">
        <v>43</v>
      </c>
      <c r="B44">
        <v>2277</v>
      </c>
      <c r="C44" s="12" t="str">
        <f>VLOOKUP(B44,'[1]Uneven 26'!$A:$I,7,FALSE)</f>
        <v>F</v>
      </c>
      <c r="D44" s="12" t="str">
        <f>VLOOKUP(B44,'[1]Uneven 26'!$A:$I,5,FALSE)</f>
        <v>Aibhe</v>
      </c>
      <c r="E44" s="12" t="str">
        <f>VLOOKUP(B44,'[1]Uneven 26'!$A:$I,6,FALSE)</f>
        <v>MAGILL</v>
      </c>
      <c r="F44" s="12" t="str">
        <f>VLOOKUP(B44,'[1]Uneven 26'!$A:$I,8,FALSE)</f>
        <v>Rathfarnham W.S.A.F. A.C.</v>
      </c>
      <c r="G44" s="12" t="str">
        <f>VLOOKUP(B44,'[1]Uneven 26'!$A:$I,4,FALSE)</f>
        <v>Under 17</v>
      </c>
      <c r="H44" s="13">
        <f t="shared" si="0"/>
        <v>4</v>
      </c>
    </row>
    <row r="45" spans="1:8" x14ac:dyDescent="0.3">
      <c r="A45" s="14">
        <v>44</v>
      </c>
      <c r="B45">
        <v>2235</v>
      </c>
      <c r="C45" s="12" t="str">
        <f>VLOOKUP(B45,'[1]Uneven 26'!$A:$I,7,FALSE)</f>
        <v>F</v>
      </c>
      <c r="D45" s="12" t="str">
        <f>VLOOKUP(B45,'[1]Uneven 26'!$A:$I,5,FALSE)</f>
        <v>Angela</v>
      </c>
      <c r="E45" s="12" t="str">
        <f>VLOOKUP(B45,'[1]Uneven 26'!$A:$I,6,FALSE)</f>
        <v>ZHU</v>
      </c>
      <c r="F45" s="12" t="str">
        <f>VLOOKUP(B45,'[1]Uneven 26'!$A:$I,8,FALSE)</f>
        <v>Rathcoole A.C.</v>
      </c>
      <c r="G45" s="12" t="str">
        <f>VLOOKUP(B45,'[1]Uneven 26'!$A:$I,4,FALSE)</f>
        <v>Under 16</v>
      </c>
      <c r="H45" s="13">
        <f t="shared" si="0"/>
        <v>1</v>
      </c>
    </row>
    <row r="46" spans="1:8" x14ac:dyDescent="0.3">
      <c r="A46" s="11">
        <v>45</v>
      </c>
      <c r="B46">
        <v>222</v>
      </c>
      <c r="C46" s="12" t="str">
        <f>VLOOKUP(B46,'[1]Uneven 26'!$A:$I,7,FALSE)</f>
        <v>F</v>
      </c>
      <c r="D46" s="12" t="str">
        <f>VLOOKUP(B46,'[1]Uneven 26'!$A:$I,5,FALSE)</f>
        <v>Noelle</v>
      </c>
      <c r="E46" s="12" t="str">
        <f>VLOOKUP(B46,'[1]Uneven 26'!$A:$I,6,FALSE)</f>
        <v>QUINN</v>
      </c>
      <c r="F46" s="12" t="str">
        <f>VLOOKUP(B46,'[1]Uneven 26'!$A:$I,8,FALSE)</f>
        <v>Clonliffe Harriers A.C.</v>
      </c>
      <c r="G46" s="12" t="str">
        <f>VLOOKUP(B46,'[1]Uneven 26'!$A:$I,4,FALSE)</f>
        <v>Under 16</v>
      </c>
      <c r="H46" s="13">
        <f t="shared" si="0"/>
        <v>9</v>
      </c>
    </row>
    <row r="47" spans="1:8" x14ac:dyDescent="0.3">
      <c r="A47" s="14">
        <v>46</v>
      </c>
      <c r="B47">
        <v>2176</v>
      </c>
      <c r="C47" s="12" t="str">
        <f>VLOOKUP(B47,'[1]Uneven 26'!$A:$I,7,FALSE)</f>
        <v>F</v>
      </c>
      <c r="D47" s="12" t="str">
        <f>VLOOKUP(B47,'[1]Uneven 26'!$A:$I,5,FALSE)</f>
        <v>Annabel</v>
      </c>
      <c r="E47" s="12" t="str">
        <f>VLOOKUP(B47,'[1]Uneven 26'!$A:$I,6,FALSE)</f>
        <v>BEHAN</v>
      </c>
      <c r="F47" s="12" t="str">
        <f>VLOOKUP(B47,'[1]Uneven 26'!$A:$I,8,FALSE)</f>
        <v>Raheny Shamrock A.C.</v>
      </c>
      <c r="G47" s="12" t="str">
        <f>VLOOKUP(B47,'[1]Uneven 26'!$A:$I,4,FALSE)</f>
        <v>Under 16</v>
      </c>
      <c r="H47" s="13">
        <f t="shared" si="0"/>
        <v>5</v>
      </c>
    </row>
    <row r="48" spans="1:8" x14ac:dyDescent="0.3">
      <c r="A48" s="11">
        <v>47</v>
      </c>
      <c r="B48">
        <v>11</v>
      </c>
      <c r="C48" s="12" t="str">
        <f>VLOOKUP(B48,'[1]Uneven 26'!$A:$I,7,FALSE)</f>
        <v>F</v>
      </c>
      <c r="D48" s="12" t="str">
        <f>VLOOKUP(B48,'[1]Uneven 26'!$A:$I,5,FALSE)</f>
        <v>Zoe</v>
      </c>
      <c r="E48" s="12" t="str">
        <f>VLOOKUP(B48,'[1]Uneven 26'!$A:$I,6,FALSE)</f>
        <v>BRENNAN</v>
      </c>
      <c r="F48" s="12" t="str">
        <f>VLOOKUP(B48,'[1]Uneven 26'!$A:$I,8,FALSE)</f>
        <v>Ballymun A.C.</v>
      </c>
      <c r="G48" s="12" t="str">
        <f>VLOOKUP(B48,'[1]Uneven 26'!$A:$I,4,FALSE)</f>
        <v>Under 16</v>
      </c>
      <c r="H48" s="13">
        <f t="shared" si="0"/>
        <v>2</v>
      </c>
    </row>
    <row r="49" spans="1:8" x14ac:dyDescent="0.3">
      <c r="A49" s="14">
        <v>48</v>
      </c>
      <c r="B49">
        <v>226</v>
      </c>
      <c r="C49" s="12" t="str">
        <f>VLOOKUP(B49,'[1]Uneven 26'!$A:$I,7,FALSE)</f>
        <v>F</v>
      </c>
      <c r="D49" s="12" t="str">
        <f>VLOOKUP(B49,'[1]Uneven 26'!$A:$I,5,FALSE)</f>
        <v>Siona</v>
      </c>
      <c r="E49" s="12" t="str">
        <f>VLOOKUP(B49,'[1]Uneven 26'!$A:$I,6,FALSE)</f>
        <v>FERNANDES</v>
      </c>
      <c r="F49" s="12" t="str">
        <f>VLOOKUP(B49,'[1]Uneven 26'!$A:$I,8,FALSE)</f>
        <v>Clonliffe Harriers A.C.</v>
      </c>
      <c r="G49" s="12" t="str">
        <f>VLOOKUP(B49,'[1]Uneven 26'!$A:$I,4,FALSE)</f>
        <v>Under 17</v>
      </c>
      <c r="H49" s="13">
        <f t="shared" si="0"/>
        <v>9</v>
      </c>
    </row>
  </sheetData>
  <autoFilter ref="A1:K49"/>
  <conditionalFormatting sqref="B1:B1048576">
    <cfRule type="duplicateValues" dxfId="5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80" zoomScaleNormal="80" workbookViewId="0">
      <pane ySplit="1" topLeftCell="A2" activePane="bottomLeft" state="frozen"/>
      <selection activeCell="K9" sqref="K9"/>
      <selection pane="bottomLeft" activeCell="A49" sqref="A49:H49"/>
    </sheetView>
  </sheetViews>
  <sheetFormatPr defaultColWidth="11" defaultRowHeight="15.6" x14ac:dyDescent="0.3"/>
  <cols>
    <col min="1" max="1" width="7.69921875" style="1" customWidth="1"/>
    <col min="2" max="2" width="9.19921875" style="1" hidden="1" customWidth="1"/>
    <col min="3" max="3" width="9.5" style="1" hidden="1" customWidth="1"/>
    <col min="4" max="4" width="13.296875" style="1" customWidth="1"/>
    <col min="5" max="5" width="23.3984375" style="1" customWidth="1"/>
    <col min="6" max="6" width="24.69921875" style="1" customWidth="1"/>
    <col min="7" max="7" width="15.796875" style="1" customWidth="1"/>
    <col min="8" max="8" width="11" hidden="1" customWidth="1"/>
    <col min="10" max="10" width="26.69921875" customWidth="1"/>
    <col min="11" max="11" width="11.69921875" customWidth="1"/>
  </cols>
  <sheetData>
    <row r="1" spans="1:13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3" x14ac:dyDescent="0.3">
      <c r="A2" s="34">
        <v>1</v>
      </c>
      <c r="B2" s="35">
        <v>1808</v>
      </c>
      <c r="C2" s="36" t="str">
        <f>VLOOKUP(B2,'[1]Uneven 26'!$A:$I,7,FALSE)</f>
        <v>M</v>
      </c>
      <c r="D2" s="36" t="str">
        <f>VLOOKUP(B2,'[1]Uneven 26'!$A:$I,5,FALSE)</f>
        <v>Adam</v>
      </c>
      <c r="E2" s="36" t="str">
        <f>VLOOKUP(B2,'[1]Uneven 26'!$A:$I,6,FALSE)</f>
        <v>NOONE</v>
      </c>
      <c r="F2" s="36" t="str">
        <f>VLOOKUP(B2,'[1]Uneven 26'!$A:$I,8,FALSE)</f>
        <v>Donore Harriers A.C.</v>
      </c>
      <c r="G2" s="36" t="str">
        <f>VLOOKUP(B2,'[1]Uneven 26'!$A:$I,4,FALSE)</f>
        <v>Under 17</v>
      </c>
      <c r="H2" s="43">
        <f t="shared" ref="H2:H33" si="0">COUNTIF(F:F, F2)</f>
        <v>7</v>
      </c>
      <c r="J2" s="47" t="str" cm="1">
        <f t="array" ref="J2:J13">_xlfn.UNIQUE(F2:F51)</f>
        <v>Donore Harriers A.C.</v>
      </c>
      <c r="K2" s="47" cm="1">
        <f t="array" ref="K2">IF(COUNTIF($F$2:$F$51, J2) &gt;= 4, SUM(SMALL(IF($F$2:$F$51=J2, $A$2:$A$51), {1,2,3,4})), "No Team")</f>
        <v>39</v>
      </c>
      <c r="L2" s="46" t="s">
        <v>13</v>
      </c>
      <c r="M2" t="s">
        <v>18</v>
      </c>
    </row>
    <row r="3" spans="1:13" x14ac:dyDescent="0.3">
      <c r="A3" s="37">
        <v>2</v>
      </c>
      <c r="B3" s="35">
        <v>2214</v>
      </c>
      <c r="C3" s="36" t="str">
        <f>VLOOKUP(B3,'[1]Uneven 26'!$A:$I,7,FALSE)</f>
        <v>M</v>
      </c>
      <c r="D3" s="36" t="str">
        <f>VLOOKUP(B3,'[1]Uneven 26'!$A:$I,5,FALSE)</f>
        <v>Eoin</v>
      </c>
      <c r="E3" s="36" t="str">
        <f>VLOOKUP(B3,'[1]Uneven 26'!$A:$I,6,FALSE)</f>
        <v>MCGUIRK</v>
      </c>
      <c r="F3" s="36" t="str">
        <f>VLOOKUP(B3,'[1]Uneven 26'!$A:$I,8,FALSE)</f>
        <v>Raheny Shamrock A.C.</v>
      </c>
      <c r="G3" s="36" t="str">
        <f>VLOOKUP(B3,'[1]Uneven 26'!$A:$I,4,FALSE)</f>
        <v>Under 17</v>
      </c>
      <c r="H3" s="43">
        <f t="shared" si="0"/>
        <v>7</v>
      </c>
      <c r="J3" s="46" t="str">
        <v>Raheny Shamrock A.C.</v>
      </c>
      <c r="K3" s="47" cm="1">
        <f t="array" ref="K3">IF(COUNTIF($F$2:$F$51, J3) &gt;= 4, SUM(SMALL(IF($F$2:$F$51=J3, $A$2:$A$51), {1,2,3,4})), "No Team")</f>
        <v>39</v>
      </c>
      <c r="L3" s="46" t="s">
        <v>12</v>
      </c>
      <c r="M3" t="s">
        <v>19</v>
      </c>
    </row>
    <row r="4" spans="1:13" x14ac:dyDescent="0.3">
      <c r="A4" s="34">
        <v>3</v>
      </c>
      <c r="B4" s="35">
        <v>2377</v>
      </c>
      <c r="C4" s="36" t="str">
        <f>VLOOKUP(B4,'[1]Uneven 26'!$A:$I,7,FALSE)</f>
        <v>M</v>
      </c>
      <c r="D4" s="36" t="str">
        <f>VLOOKUP(B4,'[1]Uneven 26'!$A:$I,5,FALSE)</f>
        <v>Samuel</v>
      </c>
      <c r="E4" s="36" t="str">
        <f>VLOOKUP(B4,'[1]Uneven 26'!$A:$I,6,FALSE)</f>
        <v>REDMOND</v>
      </c>
      <c r="F4" s="36" t="str">
        <f>VLOOKUP(B4,'[1]Uneven 26'!$A:$I,8,FALSE)</f>
        <v>Templeogue A.C.</v>
      </c>
      <c r="G4" s="36" t="str">
        <f>VLOOKUP(B4,'[1]Uneven 26'!$A:$I,4,FALSE)</f>
        <v>Under 17</v>
      </c>
      <c r="H4" s="43">
        <f t="shared" si="0"/>
        <v>5</v>
      </c>
      <c r="J4" s="46" t="str">
        <v>Templeogue A.C.</v>
      </c>
      <c r="K4" s="47" cm="1">
        <f t="array" ref="K4">IF(COUNTIF($F$2:$F$51, J4) &gt;= 4, SUM(SMALL(IF($F$2:$F$51=J4, $A$2:$A$51), {1,2,3,4})), "No Team")</f>
        <v>61</v>
      </c>
      <c r="L4" s="46" t="s">
        <v>14</v>
      </c>
    </row>
    <row r="5" spans="1:13" x14ac:dyDescent="0.3">
      <c r="A5" s="37">
        <v>4</v>
      </c>
      <c r="B5" s="35">
        <v>1925</v>
      </c>
      <c r="C5" s="36" t="str">
        <f>VLOOKUP(B5,'[1]Uneven 26'!$A:$I,7,FALSE)</f>
        <v>M</v>
      </c>
      <c r="D5" s="40" t="str">
        <f>VLOOKUP(B5,'[1]Uneven 26'!$A:$I,5,FALSE)</f>
        <v>Conor</v>
      </c>
      <c r="E5" s="40" t="str">
        <f>VLOOKUP(B5,'[1]Uneven 26'!$A:$I,6,FALSE)</f>
        <v>PIMLOTT</v>
      </c>
      <c r="F5" s="36" t="str">
        <f>VLOOKUP(B5,'[1]Uneven 26'!$A:$I,8,FALSE)</f>
        <v>Dundrum South Dublin A.C.</v>
      </c>
      <c r="G5" s="36" t="str">
        <f>VLOOKUP(B5,'[1]Uneven 26'!$A:$I,4,FALSE)</f>
        <v>Under 17</v>
      </c>
      <c r="H5" s="43">
        <f t="shared" si="0"/>
        <v>6</v>
      </c>
      <c r="J5" s="60" t="str">
        <v>Dundrum South Dublin A.C.</v>
      </c>
      <c r="K5" s="47" cm="1">
        <f t="array" ref="K5">IF(COUNTIF($F$2:$F$51, J5) &gt;= 4, SUM(SMALL(IF($F$2:$F$51=J5, $A$2:$A$51), {1,2,3,4})), "No Team")</f>
        <v>38</v>
      </c>
      <c r="L5" s="46" t="s">
        <v>11</v>
      </c>
    </row>
    <row r="6" spans="1:13" x14ac:dyDescent="0.3">
      <c r="A6" s="34">
        <v>5</v>
      </c>
      <c r="B6" s="35">
        <v>1922</v>
      </c>
      <c r="C6" s="36" t="str">
        <f>VLOOKUP(B6,'[1]Uneven 26'!$A:$I,7,FALSE)</f>
        <v>M</v>
      </c>
      <c r="D6" s="40" t="str">
        <f>VLOOKUP(B6,'[1]Uneven 26'!$A:$I,5,FALSE)</f>
        <v>Ethan</v>
      </c>
      <c r="E6" s="40" t="str">
        <f>VLOOKUP(B6,'[1]Uneven 26'!$A:$I,6,FALSE)</f>
        <v>BRAMHILL</v>
      </c>
      <c r="F6" s="36" t="str">
        <f>VLOOKUP(B6,'[1]Uneven 26'!$A:$I,8,FALSE)</f>
        <v>Dundrum South Dublin A.C.</v>
      </c>
      <c r="G6" s="36" t="str">
        <f>VLOOKUP(B6,'[1]Uneven 26'!$A:$I,4,FALSE)</f>
        <v>Under 17</v>
      </c>
      <c r="H6" s="43">
        <f t="shared" si="0"/>
        <v>6</v>
      </c>
      <c r="J6" s="29" t="str">
        <v>Clonliffe Harriers A.C.</v>
      </c>
      <c r="K6" s="32" cm="1">
        <f t="array" ref="K6">IF(COUNTIF($F$2:$F$51, J6) &gt;= 4, SUM(SMALL(IF($F$2:$F$51=J6, $A$2:$A$51), {1,2,3,4})), "No Team")</f>
        <v>62</v>
      </c>
      <c r="L6" s="29"/>
    </row>
    <row r="7" spans="1:13" x14ac:dyDescent="0.3">
      <c r="A7" s="37">
        <v>6</v>
      </c>
      <c r="B7" s="35">
        <v>1804</v>
      </c>
      <c r="C7" s="36" t="str">
        <f>VLOOKUP(B7,'[1]Uneven 26'!$A:$I,7,FALSE)</f>
        <v>M</v>
      </c>
      <c r="D7" s="36" t="str">
        <f>VLOOKUP(B7,'[1]Uneven 26'!$A:$I,5,FALSE)</f>
        <v>Michael</v>
      </c>
      <c r="E7" s="36" t="str">
        <f>VLOOKUP(B7,'[1]Uneven 26'!$A:$I,6,FALSE)</f>
        <v>MORAN</v>
      </c>
      <c r="F7" s="36" t="str">
        <f>VLOOKUP(B7,'[1]Uneven 26'!$A:$I,8,FALSE)</f>
        <v>Donore Harriers A.C.</v>
      </c>
      <c r="G7" s="36" t="str">
        <f>VLOOKUP(B7,'[1]Uneven 26'!$A:$I,4,FALSE)</f>
        <v>Under 16</v>
      </c>
      <c r="H7" s="43">
        <f t="shared" si="0"/>
        <v>7</v>
      </c>
      <c r="J7" s="29" t="str">
        <v>Lucan Harriers A.C.</v>
      </c>
      <c r="K7" s="32" cm="1">
        <f t="array" ref="K7">IF(COUNTIF($F$2:$F$51, J7) &gt;= 4, SUM(SMALL(IF($F$2:$F$51=J7, $A$2:$A$51), {1,2,3,4})), "No Team")</f>
        <v>97</v>
      </c>
      <c r="L7" s="29"/>
    </row>
    <row r="8" spans="1:13" x14ac:dyDescent="0.3">
      <c r="A8" s="34">
        <v>7</v>
      </c>
      <c r="B8" s="35">
        <v>2215</v>
      </c>
      <c r="C8" s="36" t="str">
        <f>VLOOKUP(B8,'[1]Uneven 26'!$A:$I,7,FALSE)</f>
        <v>M</v>
      </c>
      <c r="D8" s="36" t="str">
        <f>VLOOKUP(B8,'[1]Uneven 26'!$A:$I,5,FALSE)</f>
        <v>Noah</v>
      </c>
      <c r="E8" s="36" t="str">
        <f>VLOOKUP(B8,'[1]Uneven 26'!$A:$I,6,FALSE)</f>
        <v>MONGEY</v>
      </c>
      <c r="F8" s="36" t="str">
        <f>VLOOKUP(B8,'[1]Uneven 26'!$A:$I,8,FALSE)</f>
        <v>Raheny Shamrock A.C.</v>
      </c>
      <c r="G8" s="36" t="str">
        <f>VLOOKUP(B8,'[1]Uneven 26'!$A:$I,4,FALSE)</f>
        <v>Under 17</v>
      </c>
      <c r="H8" s="43">
        <f t="shared" si="0"/>
        <v>7</v>
      </c>
      <c r="J8" s="29" t="str">
        <v>Blackrock (Dublin) A.C.</v>
      </c>
      <c r="K8" s="32" cm="1">
        <f t="array" ref="K8">IF(COUNTIF($F$2:$F$51, J8) &gt;= 4, SUM(SMALL(IF($F$2:$F$51=J8, $A$2:$A$51), {1,2,3,4})), "No Team")</f>
        <v>100</v>
      </c>
      <c r="L8" s="29"/>
    </row>
    <row r="9" spans="1:13" x14ac:dyDescent="0.3">
      <c r="A9" s="37">
        <v>8</v>
      </c>
      <c r="B9" s="35">
        <v>2375</v>
      </c>
      <c r="C9" s="36" t="str">
        <f>VLOOKUP(B9,'[1]Uneven 26'!$A:$I,7,FALSE)</f>
        <v>M</v>
      </c>
      <c r="D9" s="36" t="str">
        <f>VLOOKUP(B9,'[1]Uneven 26'!$A:$I,5,FALSE)</f>
        <v>Rodrigo</v>
      </c>
      <c r="E9" s="36" t="str">
        <f>VLOOKUP(B9,'[1]Uneven 26'!$A:$I,6,FALSE)</f>
        <v>LEGAZ OLMOS</v>
      </c>
      <c r="F9" s="36" t="str">
        <f>VLOOKUP(B9,'[1]Uneven 26'!$A:$I,8,FALSE)</f>
        <v>Templeogue A.C.</v>
      </c>
      <c r="G9" s="36" t="str">
        <f>VLOOKUP(B9,'[1]Uneven 26'!$A:$I,4,FALSE)</f>
        <v>Under 17</v>
      </c>
      <c r="H9" s="43">
        <f t="shared" si="0"/>
        <v>5</v>
      </c>
      <c r="J9" s="29" t="str">
        <v>Tallaght A.C.</v>
      </c>
      <c r="K9" s="32" t="str" cm="1">
        <f t="array" ref="K9">IF(COUNTIF($F$2:$F$51, J9) &gt;= 4, SUM(SMALL(IF($F$2:$F$51=J9, $A$2:$A$51), {1,2,3,4})), "No Team")</f>
        <v>No Team</v>
      </c>
      <c r="L9" s="29"/>
    </row>
    <row r="10" spans="1:13" x14ac:dyDescent="0.3">
      <c r="A10" s="34">
        <v>9</v>
      </c>
      <c r="B10" s="35">
        <v>1809</v>
      </c>
      <c r="C10" s="36" t="str">
        <f>VLOOKUP(B10,'[1]Uneven 26'!$A:$I,7,FALSE)</f>
        <v>M</v>
      </c>
      <c r="D10" s="36" t="str">
        <f>VLOOKUP(B10,'[1]Uneven 26'!$A:$I,5,FALSE)</f>
        <v>James</v>
      </c>
      <c r="E10" s="36" t="str">
        <f>VLOOKUP(B10,'[1]Uneven 26'!$A:$I,6,FALSE)</f>
        <v>O HANLON</v>
      </c>
      <c r="F10" s="36" t="str">
        <f>VLOOKUP(B10,'[1]Uneven 26'!$A:$I,8,FALSE)</f>
        <v>Donore Harriers A.C.</v>
      </c>
      <c r="G10" s="36" t="str">
        <f>VLOOKUP(B10,'[1]Uneven 26'!$A:$I,4,FALSE)</f>
        <v>Under 17</v>
      </c>
      <c r="H10" s="43">
        <f t="shared" si="0"/>
        <v>7</v>
      </c>
      <c r="J10" s="29" t="str">
        <v>Clongriffin A.C.</v>
      </c>
      <c r="K10" s="32" t="str" cm="1">
        <f t="array" ref="K10">IF(COUNTIF($F$2:$F$51, J10) &gt;= 4, SUM(SMALL(IF($F$2:$F$51=J10, $A$2:$A$51), {1,2,3,4})), "No Team")</f>
        <v>No Team</v>
      </c>
      <c r="L10" s="29"/>
    </row>
    <row r="11" spans="1:13" x14ac:dyDescent="0.3">
      <c r="A11" s="37">
        <v>10</v>
      </c>
      <c r="B11" s="35">
        <v>270</v>
      </c>
      <c r="C11" s="36" t="str">
        <f>VLOOKUP(B11,'[1]Uneven 26'!$A:$I,7,FALSE)</f>
        <v>M</v>
      </c>
      <c r="D11" s="36" t="str">
        <f>VLOOKUP(B11,'[1]Uneven 26'!$A:$I,5,FALSE)</f>
        <v>Conor</v>
      </c>
      <c r="E11" s="36" t="str">
        <f>VLOOKUP(B11,'[1]Uneven 26'!$A:$I,6,FALSE)</f>
        <v>KENNY</v>
      </c>
      <c r="F11" s="36" t="str">
        <f>VLOOKUP(B11,'[1]Uneven 26'!$A:$I,8,FALSE)</f>
        <v>Clonliffe Harriers A.C.</v>
      </c>
      <c r="G11" s="36" t="str">
        <f>VLOOKUP(B11,'[1]Uneven 26'!$A:$I,4,FALSE)</f>
        <v>Under 16</v>
      </c>
      <c r="H11" s="43">
        <f t="shared" si="0"/>
        <v>9</v>
      </c>
      <c r="J11" s="29" t="str">
        <v>Ballymun A.C.</v>
      </c>
      <c r="K11" s="32" t="str" cm="1">
        <f t="array" ref="K11">IF(COUNTIF($F$2:$F$51, J11) &gt;= 4, SUM(SMALL(IF($F$2:$F$51=J11, $A$2:$A$51), {1,2,3,4})), "No Team")</f>
        <v>No Team</v>
      </c>
      <c r="L11" s="29"/>
    </row>
    <row r="12" spans="1:13" x14ac:dyDescent="0.3">
      <c r="A12" s="34">
        <v>11</v>
      </c>
      <c r="B12" s="35">
        <v>266</v>
      </c>
      <c r="C12" s="36" t="str">
        <f>VLOOKUP(B12,'[1]Uneven 26'!$A:$I,7,FALSE)</f>
        <v>M</v>
      </c>
      <c r="D12" s="36" t="str">
        <f>VLOOKUP(B12,'[1]Uneven 26'!$A:$I,5,FALSE)</f>
        <v>Christopher</v>
      </c>
      <c r="E12" s="36" t="str">
        <f>VLOOKUP(B12,'[1]Uneven 26'!$A:$I,6,FALSE)</f>
        <v>COLLINS</v>
      </c>
      <c r="F12" s="36" t="str">
        <f>VLOOKUP(B12,'[1]Uneven 26'!$A:$I,8,FALSE)</f>
        <v>Clonliffe Harriers A.C.</v>
      </c>
      <c r="G12" s="36" t="str">
        <f>VLOOKUP(B12,'[1]Uneven 26'!$A:$I,4,FALSE)</f>
        <v>Under 16</v>
      </c>
      <c r="H12" s="43">
        <f t="shared" si="0"/>
        <v>9</v>
      </c>
      <c r="J12" s="29" t="str">
        <v>Skerries A.C.</v>
      </c>
      <c r="K12" s="32" t="str" cm="1">
        <f t="array" ref="K12">IF(COUNTIF($F$2:$F$51, J12) &gt;= 4, SUM(SMALL(IF($F$2:$F$51=J12, $A$2:$A$51), {1,2,3,4})), "No Team")</f>
        <v>No Team</v>
      </c>
      <c r="L12" s="29"/>
    </row>
    <row r="13" spans="1:13" x14ac:dyDescent="0.3">
      <c r="A13" s="37">
        <v>12</v>
      </c>
      <c r="B13" s="35">
        <v>1920</v>
      </c>
      <c r="C13" s="36" t="str">
        <f>VLOOKUP(B13,'[1]Uneven 26'!$A:$I,7,FALSE)</f>
        <v>M</v>
      </c>
      <c r="D13" s="40" t="str">
        <f>VLOOKUP(B13,'[1]Uneven 26'!$A:$I,5,FALSE)</f>
        <v>Dylan</v>
      </c>
      <c r="E13" s="40" t="str">
        <f>VLOOKUP(B13,'[1]Uneven 26'!$A:$I,6,FALSE)</f>
        <v>MC CAMBRIDGE CROSSAN</v>
      </c>
      <c r="F13" s="36" t="str">
        <f>VLOOKUP(B13,'[1]Uneven 26'!$A:$I,8,FALSE)</f>
        <v>Dundrum South Dublin A.C.</v>
      </c>
      <c r="G13" s="36" t="str">
        <f>VLOOKUP(B13,'[1]Uneven 26'!$A:$I,4,FALSE)</f>
        <v>Under 16</v>
      </c>
      <c r="H13" s="43">
        <f t="shared" si="0"/>
        <v>6</v>
      </c>
      <c r="J13" s="29" t="str">
        <v>Crusaders A.C.</v>
      </c>
      <c r="K13" s="32" t="str" cm="1">
        <f t="array" ref="K13">IF(COUNTIF($F$2:$F$51, J13) &gt;= 4, SUM(SMALL(IF($F$2:$F$51=J13, $A$2:$A$51), {1,2,3,4})), "No Team")</f>
        <v>No Team</v>
      </c>
      <c r="L13" s="29"/>
    </row>
    <row r="14" spans="1:13" x14ac:dyDescent="0.3">
      <c r="A14" s="11">
        <v>13</v>
      </c>
      <c r="B14">
        <v>1995</v>
      </c>
      <c r="C14" s="12" t="str">
        <f>VLOOKUP(B14,'[1]Uneven 26'!$A:$I,7,FALSE)</f>
        <v>M</v>
      </c>
      <c r="D14" s="12" t="str">
        <f>VLOOKUP(B14,'[1]Uneven 26'!$A:$I,5,FALSE)</f>
        <v>Conor</v>
      </c>
      <c r="E14" s="12" t="str">
        <f>VLOOKUP(B14,'[1]Uneven 26'!$A:$I,6,FALSE)</f>
        <v>ABBOTT</v>
      </c>
      <c r="F14" s="12" t="str">
        <f>VLOOKUP(B14,'[1]Uneven 26'!$A:$I,8,FALSE)</f>
        <v>Lucan Harriers A.C.</v>
      </c>
      <c r="G14" s="12" t="str">
        <f>VLOOKUP(B14,'[1]Uneven 26'!$A:$I,4,FALSE)</f>
        <v>Under 17</v>
      </c>
      <c r="H14" s="13">
        <f t="shared" si="0"/>
        <v>4</v>
      </c>
      <c r="K14" s="10"/>
    </row>
    <row r="15" spans="1:13" x14ac:dyDescent="0.3">
      <c r="A15" s="14">
        <v>14</v>
      </c>
      <c r="B15">
        <v>2211</v>
      </c>
      <c r="C15" s="12" t="str">
        <f>VLOOKUP(B15,'[1]Uneven 26'!$A:$I,7,FALSE)</f>
        <v>M</v>
      </c>
      <c r="D15" s="12" t="str">
        <f>VLOOKUP(B15,'[1]Uneven 26'!$A:$I,5,FALSE)</f>
        <v>James</v>
      </c>
      <c r="E15" s="12" t="str">
        <f>VLOOKUP(B15,'[1]Uneven 26'!$A:$I,6,FALSE)</f>
        <v>SMITH</v>
      </c>
      <c r="F15" s="12" t="str">
        <f>VLOOKUP(B15,'[1]Uneven 26'!$A:$I,8,FALSE)</f>
        <v>Raheny Shamrock A.C.</v>
      </c>
      <c r="G15" s="12" t="str">
        <f>VLOOKUP(B15,'[1]Uneven 26'!$A:$I,4,FALSE)</f>
        <v>Under 16</v>
      </c>
      <c r="H15" s="13">
        <f t="shared" si="0"/>
        <v>7</v>
      </c>
      <c r="K15" s="10"/>
    </row>
    <row r="16" spans="1:13" x14ac:dyDescent="0.3">
      <c r="A16" s="11">
        <v>15</v>
      </c>
      <c r="B16">
        <v>1996</v>
      </c>
      <c r="C16" s="12" t="str">
        <f>VLOOKUP(B16,'[1]Uneven 26'!$A:$I,7,FALSE)</f>
        <v>M</v>
      </c>
      <c r="D16" s="12" t="str">
        <f>VLOOKUP(B16,'[1]Uneven 26'!$A:$I,5,FALSE)</f>
        <v>Caden</v>
      </c>
      <c r="E16" s="12" t="str">
        <f>VLOOKUP(B16,'[1]Uneven 26'!$A:$I,6,FALSE)</f>
        <v>CRAWFORD</v>
      </c>
      <c r="F16" s="12" t="str">
        <f>VLOOKUP(B16,'[1]Uneven 26'!$A:$I,8,FALSE)</f>
        <v>Lucan Harriers A.C.</v>
      </c>
      <c r="G16" s="12" t="str">
        <f>VLOOKUP(B16,'[1]Uneven 26'!$A:$I,4,FALSE)</f>
        <v>Under 17</v>
      </c>
      <c r="H16" s="13">
        <f t="shared" si="0"/>
        <v>4</v>
      </c>
    </row>
    <row r="17" spans="1:8" x14ac:dyDescent="0.3">
      <c r="A17" s="14">
        <v>16</v>
      </c>
      <c r="B17">
        <v>2212</v>
      </c>
      <c r="C17" s="12" t="str">
        <f>VLOOKUP(B17,'[1]Uneven 26'!$A:$I,7,FALSE)</f>
        <v>M</v>
      </c>
      <c r="D17" s="12" t="str">
        <f>VLOOKUP(B17,'[1]Uneven 26'!$A:$I,5,FALSE)</f>
        <v>Ryan</v>
      </c>
      <c r="E17" s="12" t="str">
        <f>VLOOKUP(B17,'[1]Uneven 26'!$A:$I,6,FALSE)</f>
        <v>KEATING</v>
      </c>
      <c r="F17" s="12" t="str">
        <f>VLOOKUP(B17,'[1]Uneven 26'!$A:$I,8,FALSE)</f>
        <v>Raheny Shamrock A.C.</v>
      </c>
      <c r="G17" s="12" t="str">
        <f>VLOOKUP(B17,'[1]Uneven 26'!$A:$I,4,FALSE)</f>
        <v>Under 17</v>
      </c>
      <c r="H17" s="13">
        <f t="shared" si="0"/>
        <v>7</v>
      </c>
    </row>
    <row r="18" spans="1:8" x14ac:dyDescent="0.3">
      <c r="A18" s="38">
        <v>17</v>
      </c>
      <c r="B18" s="39">
        <v>1924</v>
      </c>
      <c r="C18" s="40" t="str">
        <f>VLOOKUP(B18,'[1]Uneven 26'!$A:$I,7,FALSE)</f>
        <v>M</v>
      </c>
      <c r="D18" s="40" t="str">
        <f>VLOOKUP(B18,'[1]Uneven 26'!$A:$I,5,FALSE)</f>
        <v>Liam</v>
      </c>
      <c r="E18" s="40" t="str">
        <f>VLOOKUP(B18,'[1]Uneven 26'!$A:$I,6,FALSE)</f>
        <v>O FLAHERTY</v>
      </c>
      <c r="F18" s="40" t="str">
        <f>VLOOKUP(B18,'[1]Uneven 26'!$A:$I,8,FALSE)</f>
        <v>Dundrum South Dublin A.C.</v>
      </c>
      <c r="G18" s="40" t="str">
        <f>VLOOKUP(B18,'[1]Uneven 26'!$A:$I,4,FALSE)</f>
        <v>Under 17</v>
      </c>
      <c r="H18" s="56">
        <f t="shared" si="0"/>
        <v>6</v>
      </c>
    </row>
    <row r="19" spans="1:8" x14ac:dyDescent="0.3">
      <c r="A19" s="14">
        <v>18</v>
      </c>
      <c r="B19">
        <v>85</v>
      </c>
      <c r="C19" s="12" t="str">
        <f>VLOOKUP(B19,'[1]Uneven 26'!$A:$I,7,FALSE)</f>
        <v>M</v>
      </c>
      <c r="D19" s="12" t="str">
        <f>VLOOKUP(B19,'[1]Uneven 26'!$A:$I,5,FALSE)</f>
        <v>Daragh</v>
      </c>
      <c r="E19" s="12" t="str">
        <f>VLOOKUP(B19,'[1]Uneven 26'!$A:$I,6,FALSE)</f>
        <v>CONCANNON</v>
      </c>
      <c r="F19" s="12" t="str">
        <f>VLOOKUP(B19,'[1]Uneven 26'!$A:$I,8,FALSE)</f>
        <v>Blackrock (Dublin) A.C.</v>
      </c>
      <c r="G19" s="12" t="str">
        <f>VLOOKUP(B19,'[1]Uneven 26'!$A:$I,4,FALSE)</f>
        <v>Under 16</v>
      </c>
      <c r="H19" s="13">
        <f t="shared" si="0"/>
        <v>4</v>
      </c>
    </row>
    <row r="20" spans="1:8" x14ac:dyDescent="0.3">
      <c r="A20" s="11">
        <v>19</v>
      </c>
      <c r="B20">
        <v>272</v>
      </c>
      <c r="C20" s="12" t="str">
        <f>VLOOKUP(B20,'[1]Uneven 26'!$A:$I,7,FALSE)</f>
        <v>M</v>
      </c>
      <c r="D20" s="12" t="str">
        <f>VLOOKUP(B20,'[1]Uneven 26'!$A:$I,5,FALSE)</f>
        <v>Braxton</v>
      </c>
      <c r="E20" s="12" t="str">
        <f>VLOOKUP(B20,'[1]Uneven 26'!$A:$I,6,FALSE)</f>
        <v>O SHEA</v>
      </c>
      <c r="F20" s="12" t="str">
        <f>VLOOKUP(B20,'[1]Uneven 26'!$A:$I,8,FALSE)</f>
        <v>Clonliffe Harriers A.C.</v>
      </c>
      <c r="G20" s="12" t="str">
        <f>VLOOKUP(B20,'[1]Uneven 26'!$A:$I,4,FALSE)</f>
        <v>Under 16</v>
      </c>
      <c r="H20" s="13">
        <f t="shared" si="0"/>
        <v>9</v>
      </c>
    </row>
    <row r="21" spans="1:8" x14ac:dyDescent="0.3">
      <c r="A21" s="14">
        <v>20</v>
      </c>
      <c r="B21">
        <v>87</v>
      </c>
      <c r="C21" s="12" t="str">
        <f>VLOOKUP(B21,'[1]Uneven 26'!$A:$I,7,FALSE)</f>
        <v>M</v>
      </c>
      <c r="D21" s="12" t="str">
        <f>VLOOKUP(B21,'[1]Uneven 26'!$A:$I,5,FALSE)</f>
        <v>Daniel</v>
      </c>
      <c r="E21" s="12" t="str">
        <f>VLOOKUP(B21,'[1]Uneven 26'!$A:$I,6,FALSE)</f>
        <v>HAYDEN</v>
      </c>
      <c r="F21" s="12" t="str">
        <f>VLOOKUP(B21,'[1]Uneven 26'!$A:$I,8,FALSE)</f>
        <v>Blackrock (Dublin) A.C.</v>
      </c>
      <c r="G21" s="12" t="str">
        <f>VLOOKUP(B21,'[1]Uneven 26'!$A:$I,4,FALSE)</f>
        <v>Under 17</v>
      </c>
      <c r="H21" s="13">
        <f t="shared" si="0"/>
        <v>4</v>
      </c>
    </row>
    <row r="22" spans="1:8" x14ac:dyDescent="0.3">
      <c r="A22" s="11">
        <v>21</v>
      </c>
      <c r="B22">
        <v>2345</v>
      </c>
      <c r="C22" s="12" t="str">
        <f>VLOOKUP(B22,'[1]Uneven 26'!$A:$I,7,FALSE)</f>
        <v>M</v>
      </c>
      <c r="D22" s="12" t="str">
        <f>VLOOKUP(B22,'[1]Uneven 26'!$A:$I,5,FALSE)</f>
        <v>Hugo</v>
      </c>
      <c r="E22" s="12" t="str">
        <f>VLOOKUP(B22,'[1]Uneven 26'!$A:$I,6,FALSE)</f>
        <v>LOPEZ GALLEGO</v>
      </c>
      <c r="F22" s="12" t="str">
        <f>VLOOKUP(B22,'[1]Uneven 26'!$A:$I,8,FALSE)</f>
        <v>Tallaght A.C.</v>
      </c>
      <c r="G22" s="12" t="str">
        <f>VLOOKUP(B22,'[1]Uneven 26'!$A:$I,4,FALSE)</f>
        <v>Under 16</v>
      </c>
      <c r="H22" s="13">
        <f t="shared" si="0"/>
        <v>2</v>
      </c>
    </row>
    <row r="23" spans="1:8" x14ac:dyDescent="0.3">
      <c r="A23" s="14">
        <v>22</v>
      </c>
      <c r="B23">
        <v>267</v>
      </c>
      <c r="C23" s="12" t="str">
        <f>VLOOKUP(B23,'[1]Uneven 26'!$A:$I,7,FALSE)</f>
        <v>M</v>
      </c>
      <c r="D23" s="12" t="str">
        <f>VLOOKUP(B23,'[1]Uneven 26'!$A:$I,5,FALSE)</f>
        <v>Conor</v>
      </c>
      <c r="E23" s="12" t="str">
        <f>VLOOKUP(B23,'[1]Uneven 26'!$A:$I,6,FALSE)</f>
        <v>FERRY</v>
      </c>
      <c r="F23" s="12" t="str">
        <f>VLOOKUP(B23,'[1]Uneven 26'!$A:$I,8,FALSE)</f>
        <v>Clonliffe Harriers A.C.</v>
      </c>
      <c r="G23" s="12" t="str">
        <f>VLOOKUP(B23,'[1]Uneven 26'!$A:$I,4,FALSE)</f>
        <v>Under 16</v>
      </c>
      <c r="H23" s="13">
        <f t="shared" si="0"/>
        <v>9</v>
      </c>
    </row>
    <row r="24" spans="1:8" x14ac:dyDescent="0.3">
      <c r="A24" s="11">
        <v>23</v>
      </c>
      <c r="B24">
        <v>1806</v>
      </c>
      <c r="C24" s="12" t="str">
        <f>VLOOKUP(B24,'[1]Uneven 26'!$A:$I,7,FALSE)</f>
        <v>M</v>
      </c>
      <c r="D24" s="12" t="str">
        <f>VLOOKUP(B24,'[1]Uneven 26'!$A:$I,5,FALSE)</f>
        <v>Harry</v>
      </c>
      <c r="E24" s="12" t="str">
        <f>VLOOKUP(B24,'[1]Uneven 26'!$A:$I,6,FALSE)</f>
        <v>O NEILL</v>
      </c>
      <c r="F24" s="12" t="str">
        <f>VLOOKUP(B24,'[1]Uneven 26'!$A:$I,8,FALSE)</f>
        <v>Donore Harriers A.C.</v>
      </c>
      <c r="G24" s="12" t="str">
        <f>VLOOKUP(B24,'[1]Uneven 26'!$A:$I,4,FALSE)</f>
        <v>Under 16</v>
      </c>
      <c r="H24" s="13">
        <f t="shared" si="0"/>
        <v>7</v>
      </c>
    </row>
    <row r="25" spans="1:8" x14ac:dyDescent="0.3">
      <c r="A25" s="14">
        <v>24</v>
      </c>
      <c r="B25">
        <v>2374</v>
      </c>
      <c r="C25" s="12" t="str">
        <f>VLOOKUP(B25,'[1]Uneven 26'!$A:$I,7,FALSE)</f>
        <v>M</v>
      </c>
      <c r="D25" s="12" t="str">
        <f>VLOOKUP(B25,'[1]Uneven 26'!$A:$I,5,FALSE)</f>
        <v>Gerry</v>
      </c>
      <c r="E25" s="12" t="str">
        <f>VLOOKUP(B25,'[1]Uneven 26'!$A:$I,6,FALSE)</f>
        <v>WARD</v>
      </c>
      <c r="F25" s="12" t="str">
        <f>VLOOKUP(B25,'[1]Uneven 26'!$A:$I,8,FALSE)</f>
        <v>Templeogue A.C.</v>
      </c>
      <c r="G25" s="12" t="str">
        <f>VLOOKUP(B25,'[1]Uneven 26'!$A:$I,4,FALSE)</f>
        <v>Under 16</v>
      </c>
      <c r="H25" s="13">
        <f t="shared" si="0"/>
        <v>5</v>
      </c>
    </row>
    <row r="26" spans="1:8" x14ac:dyDescent="0.3">
      <c r="A26" s="11">
        <v>25</v>
      </c>
      <c r="B26">
        <v>186</v>
      </c>
      <c r="C26" s="12" t="str">
        <f>VLOOKUP(B26,'[1]Uneven 26'!$A:$I,7,FALSE)</f>
        <v>M</v>
      </c>
      <c r="D26" s="12" t="str">
        <f>VLOOKUP(B26,'[1]Uneven 26'!$A:$I,5,FALSE)</f>
        <v>Oscar</v>
      </c>
      <c r="E26" s="12" t="str">
        <f>VLOOKUP(B26,'[1]Uneven 26'!$A:$I,6,FALSE)</f>
        <v>KENEVEY</v>
      </c>
      <c r="F26" s="12" t="str">
        <f>VLOOKUP(B26,'[1]Uneven 26'!$A:$I,8,FALSE)</f>
        <v>Clongriffin A.C.</v>
      </c>
      <c r="G26" s="12" t="str">
        <f>VLOOKUP(B26,'[1]Uneven 26'!$A:$I,4,FALSE)</f>
        <v>Under 17</v>
      </c>
      <c r="H26" s="13">
        <f t="shared" si="0"/>
        <v>1</v>
      </c>
    </row>
    <row r="27" spans="1:8" x14ac:dyDescent="0.3">
      <c r="A27" s="14">
        <v>26</v>
      </c>
      <c r="B27">
        <v>2376</v>
      </c>
      <c r="C27" s="12" t="str">
        <f>VLOOKUP(B27,'[1]Uneven 26'!$A:$I,7,FALSE)</f>
        <v>M</v>
      </c>
      <c r="D27" s="12" t="str">
        <f>VLOOKUP(B27,'[1]Uneven 26'!$A:$I,5,FALSE)</f>
        <v>Eabhan</v>
      </c>
      <c r="E27" s="12" t="str">
        <f>VLOOKUP(B27,'[1]Uneven 26'!$A:$I,6,FALSE)</f>
        <v>MC NICHOLAS</v>
      </c>
      <c r="F27" s="12" t="str">
        <f>VLOOKUP(B27,'[1]Uneven 26'!$A:$I,8,FALSE)</f>
        <v>Templeogue A.C.</v>
      </c>
      <c r="G27" s="12" t="str">
        <f>VLOOKUP(B27,'[1]Uneven 26'!$A:$I,4,FALSE)</f>
        <v>Under 17</v>
      </c>
      <c r="H27" s="13">
        <f t="shared" si="0"/>
        <v>5</v>
      </c>
    </row>
    <row r="28" spans="1:8" x14ac:dyDescent="0.3">
      <c r="A28" s="11">
        <v>27</v>
      </c>
      <c r="B28">
        <v>86</v>
      </c>
      <c r="C28" s="12" t="str">
        <f>VLOOKUP(B28,'[1]Uneven 26'!$A:$I,7,FALSE)</f>
        <v>M</v>
      </c>
      <c r="D28" s="12" t="str">
        <f>VLOOKUP(B28,'[1]Uneven 26'!$A:$I,5,FALSE)</f>
        <v>Luke</v>
      </c>
      <c r="E28" s="12" t="str">
        <f>VLOOKUP(B28,'[1]Uneven 26'!$A:$I,6,FALSE)</f>
        <v>MADIGAN</v>
      </c>
      <c r="F28" s="12" t="str">
        <f>VLOOKUP(B28,'[1]Uneven 26'!$A:$I,8,FALSE)</f>
        <v>Blackrock (Dublin) A.C.</v>
      </c>
      <c r="G28" s="12" t="str">
        <f>VLOOKUP(B28,'[1]Uneven 26'!$A:$I,4,FALSE)</f>
        <v>Under 16</v>
      </c>
      <c r="H28" s="13">
        <f t="shared" si="0"/>
        <v>4</v>
      </c>
    </row>
    <row r="29" spans="1:8" x14ac:dyDescent="0.3">
      <c r="A29" s="14">
        <v>28</v>
      </c>
      <c r="B29">
        <v>1994</v>
      </c>
      <c r="C29" s="12" t="str">
        <f>VLOOKUP(B29,'[1]Uneven 26'!$A:$I,7,FALSE)</f>
        <v>M</v>
      </c>
      <c r="D29" s="12" t="str">
        <f>VLOOKUP(B29,'[1]Uneven 26'!$A:$I,5,FALSE)</f>
        <v>Elliot</v>
      </c>
      <c r="E29" s="12" t="str">
        <f>VLOOKUP(B29,'[1]Uneven 26'!$A:$I,6,FALSE)</f>
        <v>KING</v>
      </c>
      <c r="F29" s="12" t="str">
        <f>VLOOKUP(B29,'[1]Uneven 26'!$A:$I,8,FALSE)</f>
        <v>Lucan Harriers A.C.</v>
      </c>
      <c r="G29" s="12" t="str">
        <f>VLOOKUP(B29,'[1]Uneven 26'!$A:$I,4,FALSE)</f>
        <v>Under 16</v>
      </c>
      <c r="H29" s="13">
        <f t="shared" si="0"/>
        <v>4</v>
      </c>
    </row>
    <row r="30" spans="1:8" x14ac:dyDescent="0.3">
      <c r="A30" s="11">
        <v>29</v>
      </c>
      <c r="B30">
        <v>1807</v>
      </c>
      <c r="C30" s="12" t="str">
        <f>VLOOKUP(B30,'[1]Uneven 26'!$A:$I,7,FALSE)</f>
        <v>M</v>
      </c>
      <c r="D30" s="12" t="str">
        <f>VLOOKUP(B30,'[1]Uneven 26'!$A:$I,5,FALSE)</f>
        <v>Julian</v>
      </c>
      <c r="E30" s="12" t="str">
        <f>VLOOKUP(B30,'[1]Uneven 26'!$A:$I,6,FALSE)</f>
        <v>NOLAN</v>
      </c>
      <c r="F30" s="12" t="str">
        <f>VLOOKUP(B30,'[1]Uneven 26'!$A:$I,8,FALSE)</f>
        <v>Donore Harriers A.C.</v>
      </c>
      <c r="G30" s="12" t="str">
        <f>VLOOKUP(B30,'[1]Uneven 26'!$A:$I,4,FALSE)</f>
        <v>Under 17</v>
      </c>
      <c r="H30" s="13">
        <f t="shared" si="0"/>
        <v>7</v>
      </c>
    </row>
    <row r="31" spans="1:8" x14ac:dyDescent="0.3">
      <c r="A31" s="14">
        <v>30</v>
      </c>
      <c r="B31">
        <v>2210</v>
      </c>
      <c r="C31" s="12" t="str">
        <f>VLOOKUP(B31,'[1]Uneven 26'!$A:$I,7,FALSE)</f>
        <v>M</v>
      </c>
      <c r="D31" s="12" t="str">
        <f>VLOOKUP(B31,'[1]Uneven 26'!$A:$I,5,FALSE)</f>
        <v>Myles</v>
      </c>
      <c r="E31" s="12" t="str">
        <f>VLOOKUP(B31,'[1]Uneven 26'!$A:$I,6,FALSE)</f>
        <v>HAWKSHAW</v>
      </c>
      <c r="F31" s="12" t="str">
        <f>VLOOKUP(B31,'[1]Uneven 26'!$A:$I,8,FALSE)</f>
        <v>Raheny Shamrock A.C.</v>
      </c>
      <c r="G31" s="12" t="str">
        <f>VLOOKUP(B31,'[1]Uneven 26'!$A:$I,4,FALSE)</f>
        <v>Under 16</v>
      </c>
      <c r="H31" s="13">
        <f t="shared" si="0"/>
        <v>7</v>
      </c>
    </row>
    <row r="32" spans="1:8" x14ac:dyDescent="0.3">
      <c r="A32" s="11">
        <v>31</v>
      </c>
      <c r="B32">
        <v>2217</v>
      </c>
      <c r="C32" s="12" t="str">
        <f>VLOOKUP(B32,'[1]Uneven 26'!$A:$I,7,FALSE)</f>
        <v>M</v>
      </c>
      <c r="D32" s="12" t="str">
        <f>VLOOKUP(B32,'[1]Uneven 26'!$A:$I,5,FALSE)</f>
        <v>Patrick</v>
      </c>
      <c r="E32" s="12" t="str">
        <f>VLOOKUP(B32,'[1]Uneven 26'!$A:$I,6,FALSE)</f>
        <v>RYAN</v>
      </c>
      <c r="F32" s="12" t="str">
        <f>VLOOKUP(B32,'[1]Uneven 26'!$A:$I,8,FALSE)</f>
        <v>Raheny Shamrock A.C.</v>
      </c>
      <c r="G32" s="12" t="str">
        <f>VLOOKUP(B32,'[1]Uneven 26'!$A:$I,4,FALSE)</f>
        <v>Under 17</v>
      </c>
      <c r="H32" s="13">
        <f t="shared" si="0"/>
        <v>7</v>
      </c>
    </row>
    <row r="33" spans="1:8" x14ac:dyDescent="0.3">
      <c r="A33" s="14">
        <v>32</v>
      </c>
      <c r="B33">
        <v>276</v>
      </c>
      <c r="C33" s="12" t="str">
        <f>VLOOKUP(B33,'[1]Uneven 26'!$A:$I,7,FALSE)</f>
        <v>M</v>
      </c>
      <c r="D33" s="12" t="str">
        <f>VLOOKUP(B33,'[1]Uneven 26'!$A:$I,5,FALSE)</f>
        <v>Cormac</v>
      </c>
      <c r="E33" s="12" t="str">
        <f>VLOOKUP(B33,'[1]Uneven 26'!$A:$I,6,FALSE)</f>
        <v>TYNAN</v>
      </c>
      <c r="F33" s="12" t="str">
        <f>VLOOKUP(B33,'[1]Uneven 26'!$A:$I,8,FALSE)</f>
        <v>Clonliffe Harriers A.C.</v>
      </c>
      <c r="G33" s="12" t="str">
        <f>VLOOKUP(B33,'[1]Uneven 26'!$A:$I,4,FALSE)</f>
        <v>Under 17</v>
      </c>
      <c r="H33" s="13">
        <f t="shared" si="0"/>
        <v>9</v>
      </c>
    </row>
    <row r="34" spans="1:8" x14ac:dyDescent="0.3">
      <c r="A34" s="11">
        <v>33</v>
      </c>
      <c r="B34">
        <v>277</v>
      </c>
      <c r="C34" s="12" t="str">
        <f>VLOOKUP(B34,'[1]Uneven 26'!$A:$I,7,FALSE)</f>
        <v>M</v>
      </c>
      <c r="D34" s="12" t="str">
        <f>VLOOKUP(B34,'[1]Uneven 26'!$A:$I,5,FALSE)</f>
        <v>Dominic</v>
      </c>
      <c r="E34" s="12" t="str">
        <f>VLOOKUP(B34,'[1]Uneven 26'!$A:$I,6,FALSE)</f>
        <v>VAITULIONIS</v>
      </c>
      <c r="F34" s="12" t="str">
        <f>VLOOKUP(B34,'[1]Uneven 26'!$A:$I,8,FALSE)</f>
        <v>Clonliffe Harriers A.C.</v>
      </c>
      <c r="G34" s="12" t="str">
        <f>VLOOKUP(B34,'[1]Uneven 26'!$A:$I,4,FALSE)</f>
        <v>Under 17</v>
      </c>
      <c r="H34" s="13">
        <f t="shared" ref="H34:H51" si="1">COUNTIF(F:F, F34)</f>
        <v>9</v>
      </c>
    </row>
    <row r="35" spans="1:8" x14ac:dyDescent="0.3">
      <c r="A35" s="14">
        <v>34</v>
      </c>
      <c r="B35">
        <v>274</v>
      </c>
      <c r="C35" s="12" t="str">
        <f>VLOOKUP(B35,'[1]Uneven 26'!$A:$I,7,FALSE)</f>
        <v>M</v>
      </c>
      <c r="D35" s="12" t="str">
        <f>VLOOKUP(B35,'[1]Uneven 26'!$A:$I,5,FALSE)</f>
        <v>Joel</v>
      </c>
      <c r="E35" s="12" t="str">
        <f>VLOOKUP(B35,'[1]Uneven 26'!$A:$I,6,FALSE)</f>
        <v>THOMAS</v>
      </c>
      <c r="F35" s="12" t="str">
        <f>VLOOKUP(B35,'[1]Uneven 26'!$A:$I,8,FALSE)</f>
        <v>Clonliffe Harriers A.C.</v>
      </c>
      <c r="G35" s="12" t="str">
        <f>VLOOKUP(B35,'[1]Uneven 26'!$A:$I,4,FALSE)</f>
        <v>Under 16</v>
      </c>
      <c r="H35" s="13">
        <f t="shared" si="1"/>
        <v>9</v>
      </c>
    </row>
    <row r="36" spans="1:8" x14ac:dyDescent="0.3">
      <c r="A36" s="11">
        <v>35</v>
      </c>
      <c r="B36">
        <v>88</v>
      </c>
      <c r="C36" s="12" t="str">
        <f>VLOOKUP(B36,'[1]Uneven 26'!$A:$I,7,FALSE)</f>
        <v>M</v>
      </c>
      <c r="D36" s="12" t="str">
        <f>VLOOKUP(B36,'[1]Uneven 26'!$A:$I,5,FALSE)</f>
        <v>Eric</v>
      </c>
      <c r="E36" s="12" t="str">
        <f>VLOOKUP(B36,'[1]Uneven 26'!$A:$I,6,FALSE)</f>
        <v>THOMAS</v>
      </c>
      <c r="F36" s="12" t="str">
        <f>VLOOKUP(B36,'[1]Uneven 26'!$A:$I,8,FALSE)</f>
        <v>Blackrock (Dublin) A.C.</v>
      </c>
      <c r="G36" s="12" t="str">
        <f>VLOOKUP(B36,'[1]Uneven 26'!$A:$I,4,FALSE)</f>
        <v>Under 17</v>
      </c>
      <c r="H36" s="13">
        <f t="shared" si="1"/>
        <v>4</v>
      </c>
    </row>
    <row r="37" spans="1:8" x14ac:dyDescent="0.3">
      <c r="A37" s="14">
        <v>36</v>
      </c>
      <c r="B37">
        <v>1802</v>
      </c>
      <c r="C37" s="12" t="str">
        <f>VLOOKUP(B37,'[1]Uneven 26'!$A:$I,7,FALSE)</f>
        <v>M</v>
      </c>
      <c r="D37" s="12" t="str">
        <f>VLOOKUP(B37,'[1]Uneven 26'!$A:$I,5,FALSE)</f>
        <v>Max</v>
      </c>
      <c r="E37" s="12" t="str">
        <f>VLOOKUP(B37,'[1]Uneven 26'!$A:$I,6,FALSE)</f>
        <v>HENLEY-WILLIS</v>
      </c>
      <c r="F37" s="12" t="str">
        <f>VLOOKUP(B37,'[1]Uneven 26'!$A:$I,8,FALSE)</f>
        <v>Donore Harriers A.C.</v>
      </c>
      <c r="G37" s="12" t="str">
        <f>VLOOKUP(B37,'[1]Uneven 26'!$A:$I,4,FALSE)</f>
        <v>Under 16</v>
      </c>
      <c r="H37" s="13">
        <f t="shared" si="1"/>
        <v>7</v>
      </c>
    </row>
    <row r="38" spans="1:8" x14ac:dyDescent="0.3">
      <c r="A38" s="11">
        <v>37</v>
      </c>
      <c r="B38">
        <v>1805</v>
      </c>
      <c r="C38" s="12" t="str">
        <f>VLOOKUP(B38,'[1]Uneven 26'!$A:$I,7,FALSE)</f>
        <v>M</v>
      </c>
      <c r="D38" s="12" t="str">
        <f>VLOOKUP(B38,'[1]Uneven 26'!$A:$I,5,FALSE)</f>
        <v>Mark</v>
      </c>
      <c r="E38" s="12" t="str">
        <f>VLOOKUP(B38,'[1]Uneven 26'!$A:$I,6,FALSE)</f>
        <v>NUNAN</v>
      </c>
      <c r="F38" s="12" t="str">
        <f>VLOOKUP(B38,'[1]Uneven 26'!$A:$I,8,FALSE)</f>
        <v>Donore Harriers A.C.</v>
      </c>
      <c r="G38" s="12" t="str">
        <f>VLOOKUP(B38,'[1]Uneven 26'!$A:$I,4,FALSE)</f>
        <v>Under 16</v>
      </c>
      <c r="H38" s="13">
        <f t="shared" si="1"/>
        <v>7</v>
      </c>
    </row>
    <row r="39" spans="1:8" x14ac:dyDescent="0.3">
      <c r="A39" s="51">
        <v>38</v>
      </c>
      <c r="B39" s="39">
        <v>1921</v>
      </c>
      <c r="C39" s="40" t="str">
        <f>VLOOKUP(B39,'[1]Uneven 26'!$A:$I,7,FALSE)</f>
        <v>M</v>
      </c>
      <c r="D39" s="40" t="str">
        <f>VLOOKUP(B39,'[1]Uneven 26'!$A:$I,5,FALSE)</f>
        <v>Oran</v>
      </c>
      <c r="E39" s="40" t="str">
        <f>VLOOKUP(B39,'[1]Uneven 26'!$A:$I,6,FALSE)</f>
        <v>BARTELINK</v>
      </c>
      <c r="F39" s="40" t="str">
        <f>VLOOKUP(B39,'[1]Uneven 26'!$A:$I,8,FALSE)</f>
        <v>Dundrum South Dublin A.C.</v>
      </c>
      <c r="G39" s="40" t="str">
        <f>VLOOKUP(B39,'[1]Uneven 26'!$A:$I,4,FALSE)</f>
        <v>Under 17</v>
      </c>
      <c r="H39" s="56">
        <f t="shared" si="1"/>
        <v>6</v>
      </c>
    </row>
    <row r="40" spans="1:8" x14ac:dyDescent="0.3">
      <c r="A40" s="11">
        <v>39</v>
      </c>
      <c r="B40">
        <v>15</v>
      </c>
      <c r="C40" s="12" t="str">
        <f>VLOOKUP(B40,'[1]Uneven 26'!$A:$I,7,FALSE)</f>
        <v>M</v>
      </c>
      <c r="D40" s="12" t="str">
        <f>VLOOKUP(B40,'[1]Uneven 26'!$A:$I,5,FALSE)</f>
        <v>Shane</v>
      </c>
      <c r="E40" s="12" t="str">
        <f>VLOOKUP(B40,'[1]Uneven 26'!$A:$I,6,FALSE)</f>
        <v>O CONNOR</v>
      </c>
      <c r="F40" s="12" t="str">
        <f>VLOOKUP(B40,'[1]Uneven 26'!$A:$I,8,FALSE)</f>
        <v>Ballymun A.C.</v>
      </c>
      <c r="G40" s="12" t="str">
        <f>VLOOKUP(B40,'[1]Uneven 26'!$A:$I,4,FALSE)</f>
        <v>Under 17</v>
      </c>
      <c r="H40" s="13">
        <f t="shared" si="1"/>
        <v>2</v>
      </c>
    </row>
    <row r="41" spans="1:8" x14ac:dyDescent="0.3">
      <c r="A41" s="14">
        <v>40</v>
      </c>
      <c r="B41">
        <v>2347</v>
      </c>
      <c r="C41" s="12" t="str">
        <f>VLOOKUP(B41,'[1]Uneven 26'!$A:$I,7,FALSE)</f>
        <v>M</v>
      </c>
      <c r="D41" s="12" t="str">
        <f>VLOOKUP(B41,'[1]Uneven 26'!$A:$I,5,FALSE)</f>
        <v>Kai</v>
      </c>
      <c r="E41" s="12" t="str">
        <f>VLOOKUP(B41,'[1]Uneven 26'!$A:$I,6,FALSE)</f>
        <v>FOLEY</v>
      </c>
      <c r="F41" s="12" t="str">
        <f>VLOOKUP(B41,'[1]Uneven 26'!$A:$I,8,FALSE)</f>
        <v>Tallaght A.C.</v>
      </c>
      <c r="G41" s="12" t="str">
        <f>VLOOKUP(B41,'[1]Uneven 26'!$A:$I,4,FALSE)</f>
        <v>Under 17</v>
      </c>
      <c r="H41" s="13">
        <f t="shared" si="1"/>
        <v>2</v>
      </c>
    </row>
    <row r="42" spans="1:8" x14ac:dyDescent="0.3">
      <c r="A42" s="11">
        <v>41</v>
      </c>
      <c r="B42">
        <v>1993</v>
      </c>
      <c r="C42" s="12" t="str">
        <f>VLOOKUP(B42,'[1]Uneven 26'!$A:$I,7,FALSE)</f>
        <v>M</v>
      </c>
      <c r="D42" s="12" t="str">
        <f>VLOOKUP(B42,'[1]Uneven 26'!$A:$I,5,FALSE)</f>
        <v>Daniel</v>
      </c>
      <c r="E42" s="12" t="str">
        <f>VLOOKUP(B42,'[1]Uneven 26'!$A:$I,6,FALSE)</f>
        <v>ABBOTT</v>
      </c>
      <c r="F42" s="12" t="str">
        <f>VLOOKUP(B42,'[1]Uneven 26'!$A:$I,8,FALSE)</f>
        <v>Lucan Harriers A.C.</v>
      </c>
      <c r="G42" s="12" t="str">
        <f>VLOOKUP(B42,'[1]Uneven 26'!$A:$I,4,FALSE)</f>
        <v>Under 16</v>
      </c>
      <c r="H42" s="13">
        <f t="shared" si="1"/>
        <v>4</v>
      </c>
    </row>
    <row r="43" spans="1:8" x14ac:dyDescent="0.3">
      <c r="A43" s="14">
        <v>42</v>
      </c>
      <c r="B43">
        <v>269</v>
      </c>
      <c r="C43" s="12" t="str">
        <f>VLOOKUP(B43,'[1]Uneven 26'!$A:$I,7,FALSE)</f>
        <v>M</v>
      </c>
      <c r="D43" s="12" t="str">
        <f>VLOOKUP(B43,'[1]Uneven 26'!$A:$I,5,FALSE)</f>
        <v>Mark</v>
      </c>
      <c r="E43" s="12" t="str">
        <f>VLOOKUP(B43,'[1]Uneven 26'!$A:$I,6,FALSE)</f>
        <v>KELLY</v>
      </c>
      <c r="F43" s="12" t="str">
        <f>VLOOKUP(B43,'[1]Uneven 26'!$A:$I,8,FALSE)</f>
        <v>Clonliffe Harriers A.C.</v>
      </c>
      <c r="G43" s="12" t="str">
        <f>VLOOKUP(B43,'[1]Uneven 26'!$A:$I,4,FALSE)</f>
        <v>Under 16</v>
      </c>
      <c r="H43" s="13">
        <f t="shared" si="1"/>
        <v>9</v>
      </c>
    </row>
    <row r="44" spans="1:8" x14ac:dyDescent="0.3">
      <c r="A44" s="11">
        <v>43</v>
      </c>
      <c r="B44">
        <v>2378</v>
      </c>
      <c r="C44" s="12" t="str">
        <f>VLOOKUP(B44,'[1]Uneven 26'!$A:$I,7,FALSE)</f>
        <v>M</v>
      </c>
      <c r="D44" s="12" t="str">
        <f>VLOOKUP(B44,'[1]Uneven 26'!$A:$I,5,FALSE)</f>
        <v>Cuan</v>
      </c>
      <c r="E44" s="12" t="str">
        <f>VLOOKUP(B44,'[1]Uneven 26'!$A:$I,6,FALSE)</f>
        <v>TIERNEY</v>
      </c>
      <c r="F44" s="12" t="str">
        <f>VLOOKUP(B44,'[1]Uneven 26'!$A:$I,8,FALSE)</f>
        <v>Templeogue A.C.</v>
      </c>
      <c r="G44" s="12" t="str">
        <f>VLOOKUP(B44,'[1]Uneven 26'!$A:$I,4,FALSE)</f>
        <v>Under 17</v>
      </c>
      <c r="H44" s="13">
        <f t="shared" si="1"/>
        <v>5</v>
      </c>
    </row>
    <row r="45" spans="1:8" x14ac:dyDescent="0.3">
      <c r="A45" s="14">
        <v>44</v>
      </c>
      <c r="B45">
        <v>14</v>
      </c>
      <c r="C45" s="12" t="str">
        <f>VLOOKUP(B45,'[1]Uneven 26'!$A:$I,7,FALSE)</f>
        <v>M</v>
      </c>
      <c r="D45" s="12" t="str">
        <f>VLOOKUP(B45,'[1]Uneven 26'!$A:$I,5,FALSE)</f>
        <v>James</v>
      </c>
      <c r="E45" s="12" t="str">
        <f>VLOOKUP(B45,'[1]Uneven 26'!$A:$I,6,FALSE)</f>
        <v>MAC CLUSKEY LAMBERT</v>
      </c>
      <c r="F45" s="12" t="str">
        <f>VLOOKUP(B45,'[1]Uneven 26'!$A:$I,8,FALSE)</f>
        <v>Ballymun A.C.</v>
      </c>
      <c r="G45" s="12" t="str">
        <f>VLOOKUP(B45,'[1]Uneven 26'!$A:$I,4,FALSE)</f>
        <v>Under 17</v>
      </c>
      <c r="H45" s="13">
        <f t="shared" si="1"/>
        <v>2</v>
      </c>
    </row>
    <row r="46" spans="1:8" x14ac:dyDescent="0.3">
      <c r="A46" s="11">
        <v>45</v>
      </c>
      <c r="B46">
        <v>268</v>
      </c>
      <c r="C46" s="12" t="str">
        <f>VLOOKUP(B46,'[1]Uneven 26'!$A:$I,7,FALSE)</f>
        <v>M</v>
      </c>
      <c r="D46" s="12" t="str">
        <f>VLOOKUP(B46,'[1]Uneven 26'!$A:$I,5,FALSE)</f>
        <v>Oliver</v>
      </c>
      <c r="E46" s="12" t="str">
        <f>VLOOKUP(B46,'[1]Uneven 26'!$A:$I,6,FALSE)</f>
        <v>GALVIN</v>
      </c>
      <c r="F46" s="12" t="str">
        <f>VLOOKUP(B46,'[1]Uneven 26'!$A:$I,8,FALSE)</f>
        <v>Clonliffe Harriers A.C.</v>
      </c>
      <c r="G46" s="12" t="str">
        <f>VLOOKUP(B46,'[1]Uneven 26'!$A:$I,4,FALSE)</f>
        <v>Under 16</v>
      </c>
      <c r="H46" s="13">
        <f t="shared" si="1"/>
        <v>9</v>
      </c>
    </row>
    <row r="47" spans="1:8" x14ac:dyDescent="0.3">
      <c r="A47" s="14">
        <v>46</v>
      </c>
      <c r="B47">
        <v>2338</v>
      </c>
      <c r="C47" s="12" t="str">
        <f>VLOOKUP(B47,'[1]Uneven 26'!$A:$I,7,FALSE)</f>
        <v>M</v>
      </c>
      <c r="D47" s="12" t="str">
        <f>VLOOKUP(B47,'[1]Uneven 26'!$A:$I,5,FALSE)</f>
        <v>Jack</v>
      </c>
      <c r="E47" s="12" t="str">
        <f>VLOOKUP(B47,'[1]Uneven 26'!$A:$I,6,FALSE)</f>
        <v>POWER</v>
      </c>
      <c r="F47" s="12" t="str">
        <f>VLOOKUP(B47,'[1]Uneven 26'!$A:$I,8,FALSE)</f>
        <v>Skerries A.C.</v>
      </c>
      <c r="G47" s="12" t="str">
        <f>VLOOKUP(B47,'[1]Uneven 26'!$A:$I,4,FALSE)</f>
        <v>Under 17</v>
      </c>
      <c r="H47" s="13">
        <f t="shared" si="1"/>
        <v>2</v>
      </c>
    </row>
    <row r="48" spans="1:8" x14ac:dyDescent="0.3">
      <c r="A48" s="11">
        <v>47</v>
      </c>
      <c r="B48">
        <v>2337</v>
      </c>
      <c r="C48" s="12" t="str">
        <f>VLOOKUP(B48,'[1]Uneven 26'!$A:$I,7,FALSE)</f>
        <v>M</v>
      </c>
      <c r="D48" s="12" t="str">
        <f>VLOOKUP(B48,'[1]Uneven 26'!$A:$I,5,FALSE)</f>
        <v>Haydn</v>
      </c>
      <c r="E48" s="12" t="str">
        <f>VLOOKUP(B48,'[1]Uneven 26'!$A:$I,6,FALSE)</f>
        <v>HARPUR</v>
      </c>
      <c r="F48" s="12" t="str">
        <f>VLOOKUP(B48,'[1]Uneven 26'!$A:$I,8,FALSE)</f>
        <v>Skerries A.C.</v>
      </c>
      <c r="G48" s="12" t="str">
        <f>VLOOKUP(B48,'[1]Uneven 26'!$A:$I,4,FALSE)</f>
        <v>Under 17</v>
      </c>
      <c r="H48" s="13">
        <f t="shared" si="1"/>
        <v>2</v>
      </c>
    </row>
    <row r="49" spans="1:8" x14ac:dyDescent="0.3">
      <c r="A49" s="51">
        <v>48</v>
      </c>
      <c r="B49" s="39">
        <v>1923</v>
      </c>
      <c r="C49" s="40" t="str">
        <f>VLOOKUP(B49,'[1]Uneven 26'!$A:$I,7,FALSE)</f>
        <v>M</v>
      </c>
      <c r="D49" s="40" t="str">
        <f>VLOOKUP(B49,'[1]Uneven 26'!$A:$I,5,FALSE)</f>
        <v>Daniel</v>
      </c>
      <c r="E49" s="40" t="str">
        <f>VLOOKUP(B49,'[1]Uneven 26'!$A:$I,6,FALSE)</f>
        <v>MCGRATH</v>
      </c>
      <c r="F49" s="40" t="str">
        <f>VLOOKUP(B49,'[1]Uneven 26'!$A:$I,8,FALSE)</f>
        <v>Dundrum South Dublin A.C.</v>
      </c>
      <c r="G49" s="40" t="str">
        <f>VLOOKUP(B49,'[1]Uneven 26'!$A:$I,4,FALSE)</f>
        <v>Under 17</v>
      </c>
      <c r="H49" s="56">
        <f t="shared" si="1"/>
        <v>6</v>
      </c>
    </row>
    <row r="50" spans="1:8" x14ac:dyDescent="0.3">
      <c r="A50" s="11">
        <v>49</v>
      </c>
      <c r="B50">
        <v>1749</v>
      </c>
      <c r="C50" s="12" t="str">
        <f>VLOOKUP(B50,'[1]Uneven 26'!$A:$I,7,FALSE)</f>
        <v>M</v>
      </c>
      <c r="D50" s="12" t="str">
        <f>VLOOKUP(B50,'[1]Uneven 26'!$A:$I,5,FALSE)</f>
        <v>Patrick</v>
      </c>
      <c r="E50" s="12" t="str">
        <f>VLOOKUP(B50,'[1]Uneven 26'!$A:$I,6,FALSE)</f>
        <v>COGAN</v>
      </c>
      <c r="F50" s="12" t="str">
        <f>VLOOKUP(B50,'[1]Uneven 26'!$A:$I,8,FALSE)</f>
        <v>Crusaders A.C.</v>
      </c>
      <c r="G50" s="12" t="str">
        <f>VLOOKUP(B50,'[1]Uneven 26'!$A:$I,4,FALSE)</f>
        <v>Under 16</v>
      </c>
      <c r="H50" s="13">
        <f t="shared" si="1"/>
        <v>1</v>
      </c>
    </row>
    <row r="51" spans="1:8" x14ac:dyDescent="0.3">
      <c r="A51" s="14">
        <v>50</v>
      </c>
      <c r="B51">
        <v>2213</v>
      </c>
      <c r="C51" s="12" t="str">
        <f>VLOOKUP(B51,'[1]Uneven 26'!$A:$I,7,FALSE)</f>
        <v>M</v>
      </c>
      <c r="D51" s="12" t="str">
        <f>VLOOKUP(B51,'[1]Uneven 26'!$A:$I,5,FALSE)</f>
        <v>Ryley</v>
      </c>
      <c r="E51" s="12" t="str">
        <f>VLOOKUP(B51,'[1]Uneven 26'!$A:$I,6,FALSE)</f>
        <v>MARTIN AULD</v>
      </c>
      <c r="F51" s="12" t="str">
        <f>VLOOKUP(B51,'[1]Uneven 26'!$A:$I,8,FALSE)</f>
        <v>Raheny Shamrock A.C.</v>
      </c>
      <c r="G51" s="12" t="str">
        <f>VLOOKUP(B51,'[1]Uneven 26'!$A:$I,4,FALSE)</f>
        <v>Under 17</v>
      </c>
      <c r="H51" s="13">
        <f t="shared" si="1"/>
        <v>7</v>
      </c>
    </row>
  </sheetData>
  <autoFilter ref="A1:K51"/>
  <conditionalFormatting sqref="B1 B19:B1048576">
    <cfRule type="duplicateValues" dxfId="4" priority="2"/>
  </conditionalFormatting>
  <conditionalFormatting sqref="B2:B18">
    <cfRule type="duplicateValues" dxfId="3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80" zoomScaleNormal="80" workbookViewId="0">
      <pane ySplit="1" topLeftCell="A2" activePane="bottomLeft" state="frozen"/>
      <selection activeCell="K9" sqref="K9"/>
      <selection pane="bottomLeft" activeCell="J23" sqref="J23"/>
    </sheetView>
  </sheetViews>
  <sheetFormatPr defaultColWidth="11" defaultRowHeight="15.6" x14ac:dyDescent="0.3"/>
  <cols>
    <col min="1" max="1" width="7.69921875" style="1" customWidth="1"/>
    <col min="2" max="2" width="9.19921875" style="1" hidden="1" customWidth="1"/>
    <col min="3" max="3" width="9.5" style="1" hidden="1" customWidth="1"/>
    <col min="4" max="4" width="14.796875" style="1" customWidth="1"/>
    <col min="5" max="5" width="18.69921875" style="1" customWidth="1"/>
    <col min="6" max="6" width="26.19921875" style="1" customWidth="1"/>
    <col min="7" max="7" width="17.296875" style="1" customWidth="1"/>
    <col min="8" max="8" width="9.765625E-2" customWidth="1"/>
    <col min="10" max="10" width="28.39843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2" x14ac:dyDescent="0.3">
      <c r="A2" s="34">
        <v>1</v>
      </c>
      <c r="B2" s="35">
        <v>1</v>
      </c>
      <c r="C2" s="36" t="str">
        <f>VLOOKUP(B2,[1]Juniors!$A:$G,6,FALSE)</f>
        <v>F</v>
      </c>
      <c r="D2" s="36" t="str">
        <f>VLOOKUP(B2,[1]Juniors!$A:$G,4,FALSE)</f>
        <v>Megan</v>
      </c>
      <c r="E2" s="36" t="str">
        <f>VLOOKUP(B2,[1]Juniors!$A:$G,5,FALSE)</f>
        <v>BRUNT</v>
      </c>
      <c r="F2" s="36" t="str">
        <f>VLOOKUP(B2,[1]Juniors!$A:$G,7,FALSE)</f>
        <v>Blackrock (Dublin) A.C.</v>
      </c>
      <c r="G2" s="36" t="str">
        <f>VLOOKUP(B2,[1]Juniors!$A:$G,2,FALSE)</f>
        <v>4500m F Under 19</v>
      </c>
      <c r="H2" s="43">
        <f t="shared" ref="H2:H23" si="0">COUNTIF(F:F, F2)</f>
        <v>4</v>
      </c>
      <c r="J2" s="33" t="e" cm="1">
        <f t="array" aca="1" ref="J2" ca="1">_xlfn.UNIQUE(F2:F23)</f>
        <v>#NAME?</v>
      </c>
      <c r="K2" s="10" t="str" cm="1">
        <f t="array" aca="1" ref="K2" ca="1">IF(COUNTIF($F$2:$F$23, J2) &gt;= 4, SUM(SMALL(IF($F$2:$F$23=J2, $A$2:$A$23), {1,2,3})), "No Team")</f>
        <v>No Team</v>
      </c>
    </row>
    <row r="3" spans="1:12" x14ac:dyDescent="0.3">
      <c r="A3" s="37">
        <v>2</v>
      </c>
      <c r="B3" s="35">
        <v>27</v>
      </c>
      <c r="C3" s="36" t="str">
        <f>VLOOKUP(B3,[1]Juniors!$A:$G,6,FALSE)</f>
        <v>F</v>
      </c>
      <c r="D3" s="40" t="str">
        <f>VLOOKUP(B3,[1]Juniors!$A:$G,4,FALSE)</f>
        <v>Iona</v>
      </c>
      <c r="E3" s="40" t="str">
        <f>VLOOKUP(B3,[1]Juniors!$A:$G,5,FALSE)</f>
        <v>MURNANE</v>
      </c>
      <c r="F3" s="36" t="str">
        <f>VLOOKUP(B3,[1]Juniors!$A:$G,7,FALSE)</f>
        <v>Dundrum South Dublin A.C.</v>
      </c>
      <c r="G3" s="36" t="str">
        <f>VLOOKUP(B3,[1]Juniors!$A:$G,2,FALSE)</f>
        <v>4500m F Under 19</v>
      </c>
      <c r="H3" s="43">
        <f t="shared" si="0"/>
        <v>5</v>
      </c>
      <c r="J3" s="46" t="str" cm="1">
        <f t="array" ref="J3:J7">_xlfn.UNIQUE(F2:F23)</f>
        <v>Blackrock (Dublin) A.C.</v>
      </c>
      <c r="K3" s="47" cm="1">
        <f t="array" ref="K3">IF(COUNTIF($F$2:$F$23, J3) &gt;= 4, SUM(SMALL(IF($F$2:$F$23=J3, $A$2:$A$23), {1,2,3})), "No Team")</f>
        <v>10</v>
      </c>
      <c r="L3" s="46" t="s">
        <v>11</v>
      </c>
    </row>
    <row r="4" spans="1:12" x14ac:dyDescent="0.3">
      <c r="A4" s="34">
        <v>3</v>
      </c>
      <c r="B4" s="35">
        <v>4</v>
      </c>
      <c r="C4" s="36" t="str">
        <f>VLOOKUP(B4,[1]Juniors!$A:$G,6,FALSE)</f>
        <v>F</v>
      </c>
      <c r="D4" s="36" t="str">
        <f>VLOOKUP(B4,[1]Juniors!$A:$G,4,FALSE)</f>
        <v>Isabel</v>
      </c>
      <c r="E4" s="36" t="str">
        <f>VLOOKUP(B4,[1]Juniors!$A:$G,5,FALSE)</f>
        <v>OREILLY</v>
      </c>
      <c r="F4" s="36" t="str">
        <f>VLOOKUP(B4,[1]Juniors!$A:$G,7,FALSE)</f>
        <v>Blackrock (Dublin) A.C.</v>
      </c>
      <c r="G4" s="36" t="str">
        <f>VLOOKUP(B4,[1]Juniors!$A:$G,2,FALSE)</f>
        <v>4500m F Under 19</v>
      </c>
      <c r="H4" s="43">
        <f t="shared" si="0"/>
        <v>4</v>
      </c>
      <c r="J4" s="60" t="str">
        <v>Dundrum South Dublin A.C.</v>
      </c>
      <c r="K4" s="47" cm="1">
        <f t="array" ref="K4">IF(COUNTIF($F$2:$F$23, J4) &gt;= 4, SUM(SMALL(IF($F$2:$F$23=J4, $A$2:$A$23), {1,2,3})), "No Team")</f>
        <v>17</v>
      </c>
      <c r="L4" s="46" t="s">
        <v>12</v>
      </c>
    </row>
    <row r="5" spans="1:12" x14ac:dyDescent="0.3">
      <c r="A5" s="37">
        <v>4</v>
      </c>
      <c r="B5" s="35">
        <v>7</v>
      </c>
      <c r="C5" s="36" t="str">
        <f>VLOOKUP(B5,[1]Juniors!$A:$G,6,FALSE)</f>
        <v>F</v>
      </c>
      <c r="D5" s="36" t="str">
        <f>VLOOKUP(B5,[1]Juniors!$A:$G,4,FALSE)</f>
        <v>Isla</v>
      </c>
      <c r="E5" s="36" t="str">
        <f>VLOOKUP(B5,[1]Juniors!$A:$G,5,FALSE)</f>
        <v>DUNCAN</v>
      </c>
      <c r="F5" s="36" t="str">
        <f>VLOOKUP(B5,[1]Juniors!$A:$G,7,FALSE)</f>
        <v>Clonliffe Harriers A.C.</v>
      </c>
      <c r="G5" s="36" t="str">
        <f>VLOOKUP(B5,[1]Juniors!$A:$G,2,FALSE)</f>
        <v>4500m F Under 19</v>
      </c>
      <c r="H5" s="43">
        <f t="shared" si="0"/>
        <v>7</v>
      </c>
      <c r="J5" s="46" t="str">
        <v>Clonliffe Harriers A.C.</v>
      </c>
      <c r="K5" s="47" cm="1">
        <f t="array" ref="K5">IF(COUNTIF($F$2:$F$23, J5) &gt;= 4, SUM(SMALL(IF($F$2:$F$23=J5, $A$2:$A$23), {1,2,3})), "No Team")</f>
        <v>23</v>
      </c>
      <c r="L5" s="46" t="s">
        <v>13</v>
      </c>
    </row>
    <row r="6" spans="1:12" x14ac:dyDescent="0.3">
      <c r="A6" s="34">
        <v>5</v>
      </c>
      <c r="B6" s="35">
        <v>29</v>
      </c>
      <c r="C6" s="36" t="str">
        <f>VLOOKUP(B6,[1]Juniors!$A:$G,6,FALSE)</f>
        <v>F</v>
      </c>
      <c r="D6" s="36" t="str">
        <f>VLOOKUP(B6,[1]Juniors!$A:$G,4,FALSE)</f>
        <v>Rachel</v>
      </c>
      <c r="E6" s="36" t="str">
        <f>VLOOKUP(B6,[1]Juniors!$A:$G,5,FALSE)</f>
        <v>JEZ</v>
      </c>
      <c r="F6" s="36" t="str">
        <f>VLOOKUP(B6,[1]Juniors!$A:$G,7,FALSE)</f>
        <v>Lucan Harriers A.C.</v>
      </c>
      <c r="G6" s="36" t="str">
        <f>VLOOKUP(B6,[1]Juniors!$A:$G,2,FALSE)</f>
        <v>4500m F Under 19</v>
      </c>
      <c r="H6" s="43">
        <f t="shared" si="0"/>
        <v>4</v>
      </c>
      <c r="J6" s="46" t="str">
        <v>Lucan Harriers A.C.</v>
      </c>
      <c r="K6" s="47" cm="1">
        <f t="array" ref="K6">IF(COUNTIF($F$2:$F$23, J6) &gt;= 4, SUM(SMALL(IF($F$2:$F$23=J6, $A$2:$A$23), {1,2,3})), "No Team")</f>
        <v>31</v>
      </c>
      <c r="L6" s="46" t="s">
        <v>14</v>
      </c>
    </row>
    <row r="7" spans="1:12" x14ac:dyDescent="0.3">
      <c r="A7" s="37">
        <v>6</v>
      </c>
      <c r="B7" s="35">
        <v>3</v>
      </c>
      <c r="C7" s="36" t="str">
        <f>VLOOKUP(B7,[1]Juniors!$A:$G,6,FALSE)</f>
        <v>F</v>
      </c>
      <c r="D7" s="36" t="str">
        <f>VLOOKUP(B7,[1]Juniors!$A:$G,4,FALSE)</f>
        <v>Eva</v>
      </c>
      <c r="E7" s="36" t="str">
        <f>VLOOKUP(B7,[1]Juniors!$A:$G,5,FALSE)</f>
        <v>KELLY</v>
      </c>
      <c r="F7" s="36" t="str">
        <f>VLOOKUP(B7,[1]Juniors!$A:$G,7,FALSE)</f>
        <v>Blackrock (Dublin) A.C.</v>
      </c>
      <c r="G7" s="36" t="str">
        <f>VLOOKUP(B7,[1]Juniors!$A:$G,2,FALSE)</f>
        <v>4500m F Under 19</v>
      </c>
      <c r="H7" s="43">
        <f t="shared" si="0"/>
        <v>4</v>
      </c>
      <c r="J7" s="29" t="str">
        <v>Donore Harriers A.C.</v>
      </c>
      <c r="K7" s="32" t="str" cm="1">
        <f t="array" ref="K7">IF(COUNTIF($F$2:$F$23, J7) &gt;= 4, SUM(SMALL(IF($F$2:$F$23=J7, $A$2:$A$23), {1,2,3})), "No Team")</f>
        <v>No Team</v>
      </c>
      <c r="L7" s="29"/>
    </row>
    <row r="8" spans="1:12" x14ac:dyDescent="0.3">
      <c r="A8" s="34">
        <v>7</v>
      </c>
      <c r="B8" s="35">
        <v>21</v>
      </c>
      <c r="C8" s="36" t="str">
        <f>VLOOKUP(B8,[1]Juniors!$A:$G,6,FALSE)</f>
        <v>F</v>
      </c>
      <c r="D8" s="40" t="str">
        <f>VLOOKUP(B8,[1]Juniors!$A:$G,4,FALSE)</f>
        <v>Aoife</v>
      </c>
      <c r="E8" s="40" t="str">
        <f>VLOOKUP(B8,[1]Juniors!$A:$G,5,FALSE)</f>
        <v>FITZPATRICK</v>
      </c>
      <c r="F8" s="36" t="str">
        <f>VLOOKUP(B8,[1]Juniors!$A:$G,7,FALSE)</f>
        <v>Dundrum South Dublin A.C.</v>
      </c>
      <c r="G8" s="36" t="str">
        <f>VLOOKUP(B8,[1]Juniors!$A:$G,2,FALSE)</f>
        <v>4500m F Under 19</v>
      </c>
      <c r="H8" s="43">
        <f t="shared" si="0"/>
        <v>5</v>
      </c>
      <c r="K8" s="10"/>
    </row>
    <row r="9" spans="1:12" x14ac:dyDescent="0.3">
      <c r="A9" s="37">
        <v>8</v>
      </c>
      <c r="B9" s="35">
        <v>23</v>
      </c>
      <c r="C9" s="36" t="str">
        <f>VLOOKUP(B9,[1]Juniors!$A:$G,6,FALSE)</f>
        <v>F</v>
      </c>
      <c r="D9" s="40" t="str">
        <f>VLOOKUP(B9,[1]Juniors!$A:$G,4,FALSE)</f>
        <v>Sadhbh</v>
      </c>
      <c r="E9" s="40" t="str">
        <f>VLOOKUP(B9,[1]Juniors!$A:$G,5,FALSE)</f>
        <v>HASSETT</v>
      </c>
      <c r="F9" s="36" t="str">
        <f>VLOOKUP(B9,[1]Juniors!$A:$G,7,FALSE)</f>
        <v>Dundrum South Dublin A.C.</v>
      </c>
      <c r="G9" s="36" t="str">
        <f>VLOOKUP(B9,[1]Juniors!$A:$G,2,FALSE)</f>
        <v>4500m F Under 19</v>
      </c>
      <c r="H9" s="43">
        <f t="shared" si="0"/>
        <v>5</v>
      </c>
      <c r="K9" s="10"/>
    </row>
    <row r="10" spans="1:12" x14ac:dyDescent="0.3">
      <c r="A10" s="34">
        <v>9</v>
      </c>
      <c r="B10" s="35">
        <v>10</v>
      </c>
      <c r="C10" s="36" t="str">
        <f>VLOOKUP(B10,[1]Juniors!$A:$G,6,FALSE)</f>
        <v>F</v>
      </c>
      <c r="D10" s="36" t="str">
        <f>VLOOKUP(B10,[1]Juniors!$A:$G,4,FALSE)</f>
        <v>Sophie</v>
      </c>
      <c r="E10" s="36" t="str">
        <f>VLOOKUP(B10,[1]Juniors!$A:$G,5,FALSE)</f>
        <v>KERNAN</v>
      </c>
      <c r="F10" s="36" t="str">
        <f>VLOOKUP(B10,[1]Juniors!$A:$G,7,FALSE)</f>
        <v>Clonliffe Harriers A.C.</v>
      </c>
      <c r="G10" s="36" t="str">
        <f>VLOOKUP(B10,[1]Juniors!$A:$G,2,FALSE)</f>
        <v>4500m F Under 19</v>
      </c>
      <c r="H10" s="43">
        <f t="shared" si="0"/>
        <v>7</v>
      </c>
      <c r="K10" s="10"/>
    </row>
    <row r="11" spans="1:12" x14ac:dyDescent="0.3">
      <c r="A11" s="37">
        <v>10</v>
      </c>
      <c r="B11" s="35">
        <v>5</v>
      </c>
      <c r="C11" s="36" t="str">
        <f>VLOOKUP(B11,[1]Juniors!$A:$G,6,FALSE)</f>
        <v>F</v>
      </c>
      <c r="D11" s="36" t="str">
        <f>VLOOKUP(B11,[1]Juniors!$A:$G,4,FALSE)</f>
        <v>Rachel</v>
      </c>
      <c r="E11" s="36" t="str">
        <f>VLOOKUP(B11,[1]Juniors!$A:$G,5,FALSE)</f>
        <v>ARDIFF</v>
      </c>
      <c r="F11" s="36" t="str">
        <f>VLOOKUP(B11,[1]Juniors!$A:$G,7,FALSE)</f>
        <v>Clonliffe Harriers A.C.</v>
      </c>
      <c r="G11" s="36" t="str">
        <f>VLOOKUP(B11,[1]Juniors!$A:$G,2,FALSE)</f>
        <v>4500m F Under 19</v>
      </c>
      <c r="H11" s="43">
        <f t="shared" si="0"/>
        <v>7</v>
      </c>
      <c r="K11" s="10"/>
    </row>
    <row r="12" spans="1:12" x14ac:dyDescent="0.3">
      <c r="A12" s="34">
        <v>11</v>
      </c>
      <c r="B12" s="35">
        <v>22</v>
      </c>
      <c r="C12" s="36" t="str">
        <f>VLOOKUP(B12,[1]Juniors!$A:$G,6,FALSE)</f>
        <v>F</v>
      </c>
      <c r="D12" s="40" t="str">
        <f>VLOOKUP(B12,[1]Juniors!$A:$G,4,FALSE)</f>
        <v>Roisin</v>
      </c>
      <c r="E12" s="40" t="str">
        <f>VLOOKUP(B12,[1]Juniors!$A:$G,5,FALSE)</f>
        <v>HANLEY BYRNE</v>
      </c>
      <c r="F12" s="36" t="str">
        <f>VLOOKUP(B12,[1]Juniors!$A:$G,7,FALSE)</f>
        <v>Dundrum South Dublin A.C.</v>
      </c>
      <c r="G12" s="36" t="str">
        <f>VLOOKUP(B12,[1]Juniors!$A:$G,2,FALSE)</f>
        <v>4500m F Under 19</v>
      </c>
      <c r="H12" s="43">
        <f t="shared" si="0"/>
        <v>5</v>
      </c>
      <c r="K12" s="10"/>
    </row>
    <row r="13" spans="1:12" x14ac:dyDescent="0.3">
      <c r="A13" s="37">
        <v>12</v>
      </c>
      <c r="B13" s="35">
        <v>32</v>
      </c>
      <c r="C13" s="36" t="str">
        <f>VLOOKUP(B13,[1]Juniors!$A:$G,6,FALSE)</f>
        <v>F</v>
      </c>
      <c r="D13" s="36" t="str">
        <f>VLOOKUP(B13,[1]Juniors!$A:$G,4,FALSE)</f>
        <v>Muireann</v>
      </c>
      <c r="E13" s="36" t="str">
        <f>VLOOKUP(B13,[1]Juniors!$A:$G,5,FALSE)</f>
        <v>NI BHUACHALLA</v>
      </c>
      <c r="F13" s="36" t="str">
        <f>VLOOKUP(B13,[1]Juniors!$A:$G,7,FALSE)</f>
        <v>Lucan Harriers A.C.</v>
      </c>
      <c r="G13" s="36" t="str">
        <f>VLOOKUP(B13,[1]Juniors!$A:$G,2,FALSE)</f>
        <v>4500m F Under 19</v>
      </c>
      <c r="H13" s="43">
        <f t="shared" si="0"/>
        <v>4</v>
      </c>
      <c r="K13" s="10"/>
    </row>
    <row r="14" spans="1:12" x14ac:dyDescent="0.3">
      <c r="A14" s="38">
        <v>13</v>
      </c>
      <c r="B14" s="39">
        <v>26</v>
      </c>
      <c r="C14" s="40" t="str">
        <f>VLOOKUP(B14,[1]Juniors!$A:$G,6,FALSE)</f>
        <v>F</v>
      </c>
      <c r="D14" s="40" t="str">
        <f>VLOOKUP(B14,[1]Juniors!$A:$G,4,FALSE)</f>
        <v>Martha</v>
      </c>
      <c r="E14" s="40" t="str">
        <f>VLOOKUP(B14,[1]Juniors!$A:$G,5,FALSE)</f>
        <v>MOORE</v>
      </c>
      <c r="F14" s="40" t="str">
        <f>VLOOKUP(B14,[1]Juniors!$A:$G,7,FALSE)</f>
        <v>Dundrum South Dublin A.C.</v>
      </c>
      <c r="G14" s="40" t="str">
        <f>VLOOKUP(B14,[1]Juniors!$A:$G,2,FALSE)</f>
        <v>4500m F Under 19</v>
      </c>
      <c r="H14" s="13">
        <f t="shared" si="0"/>
        <v>5</v>
      </c>
      <c r="K14" s="10"/>
    </row>
    <row r="15" spans="1:12" x14ac:dyDescent="0.3">
      <c r="A15" s="14">
        <v>14</v>
      </c>
      <c r="B15">
        <v>30</v>
      </c>
      <c r="C15" s="12" t="str">
        <f>VLOOKUP(B15,[1]Juniors!$A:$G,6,FALSE)</f>
        <v>F</v>
      </c>
      <c r="D15" s="12" t="str">
        <f>VLOOKUP(B15,[1]Juniors!$A:$G,4,FALSE)</f>
        <v>Ana</v>
      </c>
      <c r="E15" s="12" t="str">
        <f>VLOOKUP(B15,[1]Juniors!$A:$G,5,FALSE)</f>
        <v>JONES</v>
      </c>
      <c r="F15" s="12" t="str">
        <f>VLOOKUP(B15,[1]Juniors!$A:$G,7,FALSE)</f>
        <v>Lucan Harriers A.C.</v>
      </c>
      <c r="G15" s="12" t="str">
        <f>VLOOKUP(B15,[1]Juniors!$A:$G,2,FALSE)</f>
        <v>4500m F Under 19</v>
      </c>
      <c r="H15" s="13">
        <f t="shared" si="0"/>
        <v>4</v>
      </c>
      <c r="K15" s="10"/>
    </row>
    <row r="16" spans="1:12" x14ac:dyDescent="0.3">
      <c r="A16" s="11">
        <v>15</v>
      </c>
      <c r="B16">
        <v>2</v>
      </c>
      <c r="C16" s="12" t="str">
        <f>VLOOKUP(B16,[1]Juniors!$A:$G,6,FALSE)</f>
        <v>F</v>
      </c>
      <c r="D16" s="12" t="str">
        <f>VLOOKUP(B16,[1]Juniors!$A:$G,4,FALSE)</f>
        <v>Isabelle</v>
      </c>
      <c r="E16" s="12" t="str">
        <f>VLOOKUP(B16,[1]Juniors!$A:$G,5,FALSE)</f>
        <v>HIGGINS</v>
      </c>
      <c r="F16" s="12" t="str">
        <f>VLOOKUP(B16,[1]Juniors!$A:$G,7,FALSE)</f>
        <v>Blackrock (Dublin) A.C.</v>
      </c>
      <c r="G16" s="12" t="str">
        <f>VLOOKUP(B16,[1]Juniors!$A:$G,2,FALSE)</f>
        <v>4500m F Under 19</v>
      </c>
      <c r="H16" s="13">
        <f t="shared" si="0"/>
        <v>4</v>
      </c>
    </row>
    <row r="17" spans="1:8" x14ac:dyDescent="0.3">
      <c r="A17" s="14">
        <v>16</v>
      </c>
      <c r="B17">
        <v>19</v>
      </c>
      <c r="C17" s="12" t="str">
        <f>VLOOKUP(B17,[1]Juniors!$A:$G,6,FALSE)</f>
        <v>F</v>
      </c>
      <c r="D17" s="12" t="str">
        <f>VLOOKUP(B17,[1]Juniors!$A:$G,4,FALSE)</f>
        <v>Claire</v>
      </c>
      <c r="E17" s="12" t="str">
        <f>VLOOKUP(B17,[1]Juniors!$A:$G,5,FALSE)</f>
        <v>O HANLON</v>
      </c>
      <c r="F17" s="12" t="str">
        <f>VLOOKUP(B17,[1]Juniors!$A:$G,7,FALSE)</f>
        <v>Donore Harriers A.C.</v>
      </c>
      <c r="G17" s="12" t="str">
        <f>VLOOKUP(B17,[1]Juniors!$A:$G,2,FALSE)</f>
        <v>4500m F Under 19</v>
      </c>
      <c r="H17" s="13">
        <f t="shared" si="0"/>
        <v>2</v>
      </c>
    </row>
    <row r="18" spans="1:8" x14ac:dyDescent="0.3">
      <c r="A18" s="11">
        <v>17</v>
      </c>
      <c r="B18">
        <v>13</v>
      </c>
      <c r="C18" s="12" t="str">
        <f>VLOOKUP(B18,[1]Juniors!$A:$G,6,FALSE)</f>
        <v>F</v>
      </c>
      <c r="D18" s="12" t="str">
        <f>VLOOKUP(B18,[1]Juniors!$A:$G,4,FALSE)</f>
        <v>Hannah</v>
      </c>
      <c r="E18" s="12" t="str">
        <f>VLOOKUP(B18,[1]Juniors!$A:$G,5,FALSE)</f>
        <v>WALSH</v>
      </c>
      <c r="F18" s="12" t="str">
        <f>VLOOKUP(B18,[1]Juniors!$A:$G,7,FALSE)</f>
        <v>Clonliffe Harriers A.C.</v>
      </c>
      <c r="G18" s="12" t="str">
        <f>VLOOKUP(B18,[1]Juniors!$A:$G,2,FALSE)</f>
        <v>4500m F Under 19</v>
      </c>
      <c r="H18" s="13">
        <f t="shared" si="0"/>
        <v>7</v>
      </c>
    </row>
    <row r="19" spans="1:8" x14ac:dyDescent="0.3">
      <c r="A19" s="14">
        <v>18</v>
      </c>
      <c r="B19">
        <v>18</v>
      </c>
      <c r="C19" s="12" t="str">
        <f>VLOOKUP(B19,[1]Juniors!$A:$G,6,FALSE)</f>
        <v>F</v>
      </c>
      <c r="D19" s="12" t="str">
        <f>VLOOKUP(B19,[1]Juniors!$A:$G,4,FALSE)</f>
        <v>Amber</v>
      </c>
      <c r="E19" s="12" t="str">
        <f>VLOOKUP(B19,[1]Juniors!$A:$G,5,FALSE)</f>
        <v>LYNCH</v>
      </c>
      <c r="F19" s="12" t="str">
        <f>VLOOKUP(B19,[1]Juniors!$A:$G,7,FALSE)</f>
        <v>Donore Harriers A.C.</v>
      </c>
      <c r="G19" s="12" t="str">
        <f>VLOOKUP(B19,[1]Juniors!$A:$G,2,FALSE)</f>
        <v>4500m F Under 19</v>
      </c>
      <c r="H19" s="13">
        <f t="shared" si="0"/>
        <v>2</v>
      </c>
    </row>
    <row r="20" spans="1:8" x14ac:dyDescent="0.3">
      <c r="A20" s="11">
        <v>19</v>
      </c>
      <c r="B20">
        <v>8</v>
      </c>
      <c r="C20" s="12" t="str">
        <f>VLOOKUP(B20,[1]Juniors!$A:$G,6,FALSE)</f>
        <v>F</v>
      </c>
      <c r="D20" s="12" t="str">
        <f>VLOOKUP(B20,[1]Juniors!$A:$G,4,FALSE)</f>
        <v>Rebecca</v>
      </c>
      <c r="E20" s="12" t="str">
        <f>VLOOKUP(B20,[1]Juniors!$A:$G,5,FALSE)</f>
        <v>FINN</v>
      </c>
      <c r="F20" s="12" t="str">
        <f>VLOOKUP(B20,[1]Juniors!$A:$G,7,FALSE)</f>
        <v>Clonliffe Harriers A.C.</v>
      </c>
      <c r="G20" s="12" t="str">
        <f>VLOOKUP(B20,[1]Juniors!$A:$G,2,FALSE)</f>
        <v>4500m F Under 19</v>
      </c>
      <c r="H20" s="13">
        <f t="shared" si="0"/>
        <v>7</v>
      </c>
    </row>
    <row r="21" spans="1:8" x14ac:dyDescent="0.3">
      <c r="A21" s="14">
        <v>20</v>
      </c>
      <c r="B21">
        <v>9</v>
      </c>
      <c r="C21" s="12" t="str">
        <f>VLOOKUP(B21,[1]Juniors!$A:$G,6,FALSE)</f>
        <v>F</v>
      </c>
      <c r="D21" s="12" t="str">
        <f>VLOOKUP(B21,[1]Juniors!$A:$G,4,FALSE)</f>
        <v>Ashley</v>
      </c>
      <c r="E21" s="12" t="str">
        <f>VLOOKUP(B21,[1]Juniors!$A:$G,5,FALSE)</f>
        <v>GUINAN</v>
      </c>
      <c r="F21" s="12" t="str">
        <f>VLOOKUP(B21,[1]Juniors!$A:$G,7,FALSE)</f>
        <v>Clonliffe Harriers A.C.</v>
      </c>
      <c r="G21" s="12" t="str">
        <f>VLOOKUP(B21,[1]Juniors!$A:$G,2,FALSE)</f>
        <v>4500m F Under 19</v>
      </c>
      <c r="H21" s="13">
        <f t="shared" si="0"/>
        <v>7</v>
      </c>
    </row>
    <row r="22" spans="1:8" x14ac:dyDescent="0.3">
      <c r="A22" s="11">
        <v>21</v>
      </c>
      <c r="B22">
        <v>31</v>
      </c>
      <c r="C22" s="12" t="str">
        <f>VLOOKUP(B22,[1]Juniors!$A:$G,6,FALSE)</f>
        <v>F</v>
      </c>
      <c r="D22" s="12" t="str">
        <f>VLOOKUP(B22,[1]Juniors!$A:$G,4,FALSE)</f>
        <v>Ellen</v>
      </c>
      <c r="E22" s="12" t="str">
        <f>VLOOKUP(B22,[1]Juniors!$A:$G,5,FALSE)</f>
        <v>KENNY</v>
      </c>
      <c r="F22" s="12" t="str">
        <f>VLOOKUP(B22,[1]Juniors!$A:$G,7,FALSE)</f>
        <v>Lucan Harriers A.C.</v>
      </c>
      <c r="G22" s="12" t="str">
        <f>VLOOKUP(B22,[1]Juniors!$A:$G,2,FALSE)</f>
        <v>4500m F Under 19</v>
      </c>
      <c r="H22" s="13">
        <f t="shared" si="0"/>
        <v>4</v>
      </c>
    </row>
    <row r="23" spans="1:8" x14ac:dyDescent="0.3">
      <c r="A23" s="14">
        <v>22</v>
      </c>
      <c r="B23">
        <v>11</v>
      </c>
      <c r="C23" s="12" t="str">
        <f>VLOOKUP(B23,[1]Juniors!$A:$G,6,FALSE)</f>
        <v>F</v>
      </c>
      <c r="D23" s="12" t="str">
        <f>VLOOKUP(B23,[1]Juniors!$A:$G,4,FALSE)</f>
        <v>Mae Rose</v>
      </c>
      <c r="E23" s="12" t="str">
        <f>VLOOKUP(B23,[1]Juniors!$A:$G,5,FALSE)</f>
        <v>MASON</v>
      </c>
      <c r="F23" s="12" t="str">
        <f>VLOOKUP(B23,[1]Juniors!$A:$G,7,FALSE)</f>
        <v>Clonliffe Harriers A.C.</v>
      </c>
      <c r="G23" s="12" t="str">
        <f>VLOOKUP(B23,[1]Juniors!$A:$G,2,FALSE)</f>
        <v>4500m F Under 19</v>
      </c>
      <c r="H23" s="13">
        <f t="shared" si="0"/>
        <v>7</v>
      </c>
    </row>
    <row r="24" spans="1:8" x14ac:dyDescent="0.3">
      <c r="B24"/>
    </row>
    <row r="25" spans="1:8" x14ac:dyDescent="0.3">
      <c r="B25"/>
    </row>
  </sheetData>
  <autoFilter ref="A1:K23"/>
  <conditionalFormatting sqref="B1:B1048576">
    <cfRule type="duplicateValues" dxfId="2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="80" zoomScaleNormal="80" workbookViewId="0">
      <pane ySplit="1" topLeftCell="A2" activePane="bottomLeft" state="frozen"/>
      <selection activeCell="K9" sqref="K9"/>
      <selection pane="bottomLeft" activeCell="J24" sqref="J24"/>
    </sheetView>
  </sheetViews>
  <sheetFormatPr defaultColWidth="11" defaultRowHeight="15.6" x14ac:dyDescent="0.3"/>
  <cols>
    <col min="1" max="1" width="7.796875" style="1" customWidth="1"/>
    <col min="2" max="2" width="9.765625E-2" style="1" customWidth="1"/>
    <col min="3" max="3" width="9.5" style="1" hidden="1" customWidth="1"/>
    <col min="4" max="4" width="19.69921875" style="1" customWidth="1"/>
    <col min="5" max="5" width="18.09765625" style="1" customWidth="1"/>
    <col min="6" max="6" width="28.59765625" style="1" customWidth="1"/>
    <col min="7" max="7" width="17" style="1" customWidth="1"/>
    <col min="8" max="8" width="11" hidden="1" customWidth="1"/>
    <col min="10" max="10" width="25.8984375" customWidth="1"/>
    <col min="11" max="11" width="11.69921875" customWidth="1"/>
  </cols>
  <sheetData>
    <row r="1" spans="1:12" x14ac:dyDescent="0.3">
      <c r="A1" s="3" t="s">
        <v>0</v>
      </c>
      <c r="B1" s="5" t="s">
        <v>1</v>
      </c>
      <c r="C1" s="5" t="s">
        <v>2</v>
      </c>
      <c r="D1" s="5" t="s">
        <v>3</v>
      </c>
      <c r="E1" s="5" t="s">
        <v>6</v>
      </c>
      <c r="F1" s="5" t="s">
        <v>4</v>
      </c>
      <c r="G1" s="5" t="s">
        <v>5</v>
      </c>
      <c r="H1" s="6" t="s">
        <v>8</v>
      </c>
      <c r="J1" s="9" t="s">
        <v>9</v>
      </c>
      <c r="K1" s="9" t="s">
        <v>10</v>
      </c>
      <c r="L1" t="s">
        <v>15</v>
      </c>
    </row>
    <row r="2" spans="1:12" x14ac:dyDescent="0.3">
      <c r="A2" s="34">
        <v>1</v>
      </c>
      <c r="B2" s="35">
        <v>95</v>
      </c>
      <c r="C2" s="36" t="str">
        <f>VLOOKUP(B2,[1]Juniors!$A:$G,6,FALSE)</f>
        <v>M</v>
      </c>
      <c r="D2" s="36" t="str">
        <f>VLOOKUP(B2,[1]Juniors!$A:$G,4,FALSE)</f>
        <v>Conrad</v>
      </c>
      <c r="E2" s="36" t="str">
        <f>VLOOKUP(B2,[1]Juniors!$A:$G,5,FALSE)</f>
        <v>LATHAM</v>
      </c>
      <c r="F2" s="36" t="str">
        <f>VLOOKUP(B2,[1]Juniors!$A:$G,7,FALSE)</f>
        <v>Raheny Shamrock A.C.</v>
      </c>
      <c r="G2" s="36" t="str">
        <f>VLOOKUP(B2,[1]Juniors!$A:$G,2,FALSE)</f>
        <v>4500m M Under 19</v>
      </c>
      <c r="H2" s="43">
        <f t="shared" ref="H2:H36" si="0">COUNTIF(F:F, F2)</f>
        <v>9</v>
      </c>
      <c r="J2" s="47" t="str" cm="1">
        <f t="array" ref="J2:J10">_xlfn.UNIQUE(F2:F36)</f>
        <v>Raheny Shamrock A.C.</v>
      </c>
      <c r="K2" s="47" cm="1">
        <f t="array" ref="K2">IF(COUNTIF($F$2:$F$36, J2) &gt;= 4, SUM(SMALL(IF($F$2:$F$36=J2, $A$2:$A$36), {1,2,3,4})), "No Team")</f>
        <v>32</v>
      </c>
      <c r="L2" s="46" t="s">
        <v>11</v>
      </c>
    </row>
    <row r="3" spans="1:12" x14ac:dyDescent="0.3">
      <c r="A3" s="37">
        <v>2</v>
      </c>
      <c r="B3" s="35">
        <v>64</v>
      </c>
      <c r="C3" s="36" t="str">
        <f>VLOOKUP(B3,[1]Juniors!$A:$G,6,FALSE)</f>
        <v>M</v>
      </c>
      <c r="D3" s="36" t="str">
        <f>VLOOKUP(B3,[1]Juniors!$A:$G,4,FALSE)</f>
        <v>Harry</v>
      </c>
      <c r="E3" s="36" t="str">
        <f>VLOOKUP(B3,[1]Juniors!$A:$G,5,FALSE)</f>
        <v>MORAN</v>
      </c>
      <c r="F3" s="36" t="str">
        <f>VLOOKUP(B3,[1]Juniors!$A:$G,7,FALSE)</f>
        <v>Donore Harriers A.C.</v>
      </c>
      <c r="G3" s="36" t="str">
        <f>VLOOKUP(B3,[1]Juniors!$A:$G,2,FALSE)</f>
        <v>4500m M Under 19</v>
      </c>
      <c r="H3" s="43">
        <f t="shared" si="0"/>
        <v>3</v>
      </c>
      <c r="J3" s="29" t="str">
        <v>Donore Harriers A.C.</v>
      </c>
      <c r="K3" s="32" t="str" cm="1">
        <f t="array" ref="K3">IF(COUNTIF($F$2:$F$36, J3) &gt;= 4, SUM(SMALL(IF($F$2:$F$36=J3, $A$2:$A$36), {1,2,3,4})), "No Team")</f>
        <v>No Team</v>
      </c>
      <c r="L3" s="29"/>
    </row>
    <row r="4" spans="1:12" x14ac:dyDescent="0.3">
      <c r="A4" s="34">
        <v>3</v>
      </c>
      <c r="B4" s="35">
        <v>66</v>
      </c>
      <c r="C4" s="36" t="str">
        <f>VLOOKUP(B4,[1]Juniors!$A:$G,6,FALSE)</f>
        <v>M</v>
      </c>
      <c r="D4" s="36" t="str">
        <f>VLOOKUP(B4,[1]Juniors!$A:$G,4,FALSE)</f>
        <v>Charlie</v>
      </c>
      <c r="E4" s="36" t="str">
        <f>VLOOKUP(B4,[1]Juniors!$A:$G,5,FALSE)</f>
        <v>O NEILL</v>
      </c>
      <c r="F4" s="36" t="str">
        <f>VLOOKUP(B4,[1]Juniors!$A:$G,7,FALSE)</f>
        <v>Donore Harriers A.C.</v>
      </c>
      <c r="G4" s="36" t="str">
        <f>VLOOKUP(B4,[1]Juniors!$A:$G,2,FALSE)</f>
        <v>4500m M Under 19</v>
      </c>
      <c r="H4" s="43">
        <f t="shared" si="0"/>
        <v>3</v>
      </c>
      <c r="J4" s="60" t="str">
        <v>Dundrum South Dublin A.C.</v>
      </c>
      <c r="K4" s="47" cm="1">
        <f t="array" ref="K4">IF(COUNTIF($F$2:$F$36, J4) &gt;= 4, SUM(SMALL(IF($F$2:$F$36=J4, $A$2:$A$36), {1,2,3,4})), "No Team")</f>
        <v>51</v>
      </c>
      <c r="L4" s="46" t="s">
        <v>12</v>
      </c>
    </row>
    <row r="5" spans="1:12" x14ac:dyDescent="0.3">
      <c r="A5" s="37">
        <v>4</v>
      </c>
      <c r="B5" s="35">
        <v>77</v>
      </c>
      <c r="C5" s="36" t="str">
        <f>VLOOKUP(B5,[1]Juniors!$A:$G,6,FALSE)</f>
        <v>M</v>
      </c>
      <c r="D5" s="40" t="str">
        <f>VLOOKUP(B5,[1]Juniors!$A:$G,4,FALSE)</f>
        <v>Ewan</v>
      </c>
      <c r="E5" s="40" t="str">
        <f>VLOOKUP(B5,[1]Juniors!$A:$G,5,FALSE)</f>
        <v>KENNEDY</v>
      </c>
      <c r="F5" s="36" t="str">
        <f>VLOOKUP(B5,[1]Juniors!$A:$G,7,FALSE)</f>
        <v>Dundrum South Dublin A.C.</v>
      </c>
      <c r="G5" s="36" t="str">
        <f>VLOOKUP(B5,[1]Juniors!$A:$G,2,FALSE)</f>
        <v>4500m M Under 19</v>
      </c>
      <c r="H5" s="43">
        <f t="shared" si="0"/>
        <v>5</v>
      </c>
      <c r="J5" s="46" t="str">
        <v>Crusaders A.C.</v>
      </c>
      <c r="K5" s="47" cm="1">
        <f t="array" ref="K5">IF(COUNTIF($F$2:$F$36, J5) &gt;= 4, SUM(SMALL(IF($F$2:$F$36=J5, $A$2:$A$36), {1,2,3,4})), "No Team")</f>
        <v>84</v>
      </c>
      <c r="L5" s="46" t="s">
        <v>14</v>
      </c>
    </row>
    <row r="6" spans="1:12" x14ac:dyDescent="0.3">
      <c r="A6" s="34">
        <v>5</v>
      </c>
      <c r="B6" s="35">
        <v>96</v>
      </c>
      <c r="C6" s="36" t="str">
        <f>VLOOKUP(B6,[1]Juniors!$A:$G,6,FALSE)</f>
        <v>M</v>
      </c>
      <c r="D6" s="36" t="str">
        <f>VLOOKUP(B6,[1]Juniors!$A:$G,4,FALSE)</f>
        <v>Conor</v>
      </c>
      <c r="E6" s="36" t="str">
        <f>VLOOKUP(B6,[1]Juniors!$A:$G,5,FALSE)</f>
        <v>MCGUIRK</v>
      </c>
      <c r="F6" s="36" t="str">
        <f>VLOOKUP(B6,[1]Juniors!$A:$G,7,FALSE)</f>
        <v>Raheny Shamrock A.C.</v>
      </c>
      <c r="G6" s="36" t="str">
        <f>VLOOKUP(B6,[1]Juniors!$A:$G,2,FALSE)</f>
        <v>4500m M Under 19</v>
      </c>
      <c r="H6" s="43">
        <f t="shared" si="0"/>
        <v>9</v>
      </c>
      <c r="J6" s="29" t="str">
        <v>Rathfarnham W.S.A.F. A.C.</v>
      </c>
      <c r="K6" s="32" t="str" cm="1">
        <f t="array" ref="K6">IF(COUNTIF($F$2:$F$36, J6) &gt;= 4, SUM(SMALL(IF($F$2:$F$36=J6, $A$2:$A$36), {1,2,3,4})), "No Team")</f>
        <v>No Team</v>
      </c>
      <c r="L6" s="29"/>
    </row>
    <row r="7" spans="1:12" x14ac:dyDescent="0.3">
      <c r="A7" s="37">
        <v>6</v>
      </c>
      <c r="B7" s="35">
        <v>59</v>
      </c>
      <c r="C7" s="36" t="str">
        <f>VLOOKUP(B7,[1]Juniors!$A:$G,6,FALSE)</f>
        <v>M</v>
      </c>
      <c r="D7" s="36" t="str">
        <f>VLOOKUP(B7,[1]Juniors!$A:$G,4,FALSE)</f>
        <v>Harry</v>
      </c>
      <c r="E7" s="36" t="str">
        <f>VLOOKUP(B7,[1]Juniors!$A:$G,5,FALSE)</f>
        <v>CAHILL</v>
      </c>
      <c r="F7" s="36" t="str">
        <f>VLOOKUP(B7,[1]Juniors!$A:$G,7,FALSE)</f>
        <v>Donore Harriers A.C.</v>
      </c>
      <c r="G7" s="36" t="str">
        <f>VLOOKUP(B7,[1]Juniors!$A:$G,2,FALSE)</f>
        <v>4500m M Under 19</v>
      </c>
      <c r="H7" s="43">
        <f t="shared" si="0"/>
        <v>3</v>
      </c>
      <c r="J7" s="29" t="str">
        <v>Metro/St. Brigids A.C.</v>
      </c>
      <c r="K7" s="32" t="str" cm="1">
        <f t="array" ref="K7">IF(COUNTIF($F$2:$F$36, J7) &gt;= 4, SUM(SMALL(IF($F$2:$F$36=J7, $A$2:$A$36), {1,2,3,4})), "No Team")</f>
        <v>No Team</v>
      </c>
      <c r="L7" s="29"/>
    </row>
    <row r="8" spans="1:12" x14ac:dyDescent="0.3">
      <c r="A8" s="34">
        <v>7</v>
      </c>
      <c r="B8" s="35">
        <v>57</v>
      </c>
      <c r="C8" s="36" t="str">
        <f>VLOOKUP(B8,[1]Juniors!$A:$G,6,FALSE)</f>
        <v>M</v>
      </c>
      <c r="D8" s="36" t="str">
        <f>VLOOKUP(B8,[1]Juniors!$A:$G,4,FALSE)</f>
        <v>Lucas</v>
      </c>
      <c r="E8" s="36" t="str">
        <f>VLOOKUP(B8,[1]Juniors!$A:$G,5,FALSE)</f>
        <v>RYAN</v>
      </c>
      <c r="F8" s="36" t="str">
        <f>VLOOKUP(B8,[1]Juniors!$A:$G,7,FALSE)</f>
        <v>Crusaders A.C.</v>
      </c>
      <c r="G8" s="36" t="str">
        <f>VLOOKUP(B8,[1]Juniors!$A:$G,2,FALSE)</f>
        <v>4500m M Under 19</v>
      </c>
      <c r="H8" s="43">
        <f t="shared" si="0"/>
        <v>7</v>
      </c>
      <c r="J8" s="46" t="str">
        <v>Clonliffe Harriers A.C.</v>
      </c>
      <c r="K8" s="47" cm="1">
        <f t="array" ref="K8">IF(COUNTIF($F$2:$F$36, J8) &gt;= 4, SUM(SMALL(IF($F$2:$F$36=J8, $A$2:$A$36), {1,2,3,4})), "No Team")</f>
        <v>71</v>
      </c>
      <c r="L8" s="46" t="s">
        <v>13</v>
      </c>
    </row>
    <row r="9" spans="1:12" x14ac:dyDescent="0.3">
      <c r="A9" s="37">
        <v>8</v>
      </c>
      <c r="B9" s="35">
        <v>103</v>
      </c>
      <c r="C9" s="36" t="str">
        <f>VLOOKUP(B9,[1]Juniors!$A:$G,6,FALSE)</f>
        <v>M</v>
      </c>
      <c r="D9" s="36" t="str">
        <f>VLOOKUP(B9,[1]Juniors!$A:$G,4,FALSE)</f>
        <v>Aidan</v>
      </c>
      <c r="E9" s="36" t="str">
        <f>VLOOKUP(B9,[1]Juniors!$A:$G,5,FALSE)</f>
        <v>O'CONNOR</v>
      </c>
      <c r="F9" s="36" t="str">
        <f>VLOOKUP(B9,[1]Juniors!$A:$G,7,FALSE)</f>
        <v>Rathfarnham W.S.A.F. A.C.</v>
      </c>
      <c r="G9" s="36" t="str">
        <f>VLOOKUP(B9,[1]Juniors!$A:$G,2,FALSE)</f>
        <v>4500m M Under 19</v>
      </c>
      <c r="H9" s="43">
        <f t="shared" si="0"/>
        <v>1</v>
      </c>
      <c r="J9" s="29" t="str">
        <v>Lucan Harriers A.C.</v>
      </c>
      <c r="K9" s="32" t="str" cm="1">
        <f t="array" ref="K9">IF(COUNTIF($F$2:$F$36, J9) &gt;= 4, SUM(SMALL(IF($F$2:$F$36=J9, $A$2:$A$36), {1,2,3,4})), "No Team")</f>
        <v>No Team</v>
      </c>
      <c r="L9" s="29"/>
    </row>
    <row r="10" spans="1:12" x14ac:dyDescent="0.3">
      <c r="A10" s="34">
        <v>9</v>
      </c>
      <c r="B10" s="35">
        <v>74</v>
      </c>
      <c r="C10" s="36" t="str">
        <f>VLOOKUP(B10,[1]Juniors!$A:$G,6,FALSE)</f>
        <v>M</v>
      </c>
      <c r="D10" s="40" t="str">
        <f>VLOOKUP(B10,[1]Juniors!$A:$G,4,FALSE)</f>
        <v>Cameron</v>
      </c>
      <c r="E10" s="40" t="str">
        <f>VLOOKUP(B10,[1]Juniors!$A:$G,5,FALSE)</f>
        <v>FALLON</v>
      </c>
      <c r="F10" s="36" t="str">
        <f>VLOOKUP(B10,[1]Juniors!$A:$G,7,FALSE)</f>
        <v>Dundrum South Dublin A.C.</v>
      </c>
      <c r="G10" s="36" t="str">
        <f>VLOOKUP(B10,[1]Juniors!$A:$G,2,FALSE)</f>
        <v>4500m M Under 19</v>
      </c>
      <c r="H10" s="43">
        <f t="shared" si="0"/>
        <v>5</v>
      </c>
      <c r="J10" s="29" t="str">
        <v>Clongriffin A.C.</v>
      </c>
      <c r="K10" s="32" t="str" cm="1">
        <f t="array" ref="K10">IF(COUNTIF($F$2:$F$36, J10) &gt;= 4, SUM(SMALL(IF($F$2:$F$36=J10, $A$2:$A$36), {1,2,3,4})), "No Team")</f>
        <v>No Team</v>
      </c>
      <c r="L10" s="29"/>
    </row>
    <row r="11" spans="1:12" x14ac:dyDescent="0.3">
      <c r="A11" s="37">
        <v>10</v>
      </c>
      <c r="B11" s="35">
        <v>76</v>
      </c>
      <c r="C11" s="36" t="str">
        <f>VLOOKUP(B11,[1]Juniors!$A:$G,6,FALSE)</f>
        <v>M</v>
      </c>
      <c r="D11" s="40" t="str">
        <f>VLOOKUP(B11,[1]Juniors!$A:$G,4,FALSE)</f>
        <v>Andrew</v>
      </c>
      <c r="E11" s="40" t="str">
        <f>VLOOKUP(B11,[1]Juniors!$A:$G,5,FALSE)</f>
        <v>GILLART</v>
      </c>
      <c r="F11" s="36" t="str">
        <f>VLOOKUP(B11,[1]Juniors!$A:$G,7,FALSE)</f>
        <v>Dundrum South Dublin A.C.</v>
      </c>
      <c r="G11" s="36" t="str">
        <f>VLOOKUP(B11,[1]Juniors!$A:$G,2,FALSE)</f>
        <v>4500m M Under 19</v>
      </c>
      <c r="H11" s="43">
        <f t="shared" si="0"/>
        <v>5</v>
      </c>
      <c r="K11" s="10"/>
    </row>
    <row r="12" spans="1:12" x14ac:dyDescent="0.3">
      <c r="A12" s="34">
        <v>11</v>
      </c>
      <c r="B12" s="35">
        <v>85</v>
      </c>
      <c r="C12" s="36" t="str">
        <f>VLOOKUP(B12,[1]Juniors!$A:$G,6,FALSE)</f>
        <v>M</v>
      </c>
      <c r="D12" s="36" t="str">
        <f>VLOOKUP(B12,[1]Juniors!$A:$G,4,FALSE)</f>
        <v>Peter</v>
      </c>
      <c r="E12" s="36" t="str">
        <f>VLOOKUP(B12,[1]Juniors!$A:$G,5,FALSE)</f>
        <v>BRENNAN</v>
      </c>
      <c r="F12" s="36" t="str">
        <f>VLOOKUP(B12,[1]Juniors!$A:$G,7,FALSE)</f>
        <v>Metro/St. Brigids A.C.</v>
      </c>
      <c r="G12" s="36" t="str">
        <f>VLOOKUP(B12,[1]Juniors!$A:$G,2,FALSE)</f>
        <v>4500m M Under 19</v>
      </c>
      <c r="H12" s="43">
        <f t="shared" si="0"/>
        <v>1</v>
      </c>
      <c r="K12" s="10"/>
    </row>
    <row r="13" spans="1:12" x14ac:dyDescent="0.3">
      <c r="A13" s="37">
        <v>12</v>
      </c>
      <c r="B13" s="35">
        <v>100</v>
      </c>
      <c r="C13" s="36" t="str">
        <f>VLOOKUP(B13,[1]Juniors!$A:$G,6,FALSE)</f>
        <v>M</v>
      </c>
      <c r="D13" s="36" t="str">
        <f>VLOOKUP(B13,[1]Juniors!$A:$G,4,FALSE)</f>
        <v>Mark</v>
      </c>
      <c r="E13" s="36" t="str">
        <f>VLOOKUP(B13,[1]Juniors!$A:$G,5,FALSE)</f>
        <v>O'CALLAGHAN</v>
      </c>
      <c r="F13" s="36" t="str">
        <f>VLOOKUP(B13,[1]Juniors!$A:$G,7,FALSE)</f>
        <v>Raheny Shamrock A.C.</v>
      </c>
      <c r="G13" s="36" t="str">
        <f>VLOOKUP(B13,[1]Juniors!$A:$G,2,FALSE)</f>
        <v>4500m M Under 19</v>
      </c>
      <c r="H13" s="43">
        <f t="shared" si="0"/>
        <v>9</v>
      </c>
      <c r="K13" s="10"/>
    </row>
    <row r="14" spans="1:12" x14ac:dyDescent="0.3">
      <c r="A14" s="11">
        <v>13</v>
      </c>
      <c r="B14">
        <v>47</v>
      </c>
      <c r="C14" s="12" t="str">
        <f>VLOOKUP(B14,[1]Juniors!$A:$G,6,FALSE)</f>
        <v>M</v>
      </c>
      <c r="D14" s="12" t="str">
        <f>VLOOKUP(B14,[1]Juniors!$A:$G,4,FALSE)</f>
        <v>Said Adbiwahab</v>
      </c>
      <c r="E14" s="12" t="str">
        <f>VLOOKUP(B14,[1]Juniors!$A:$G,5,FALSE)</f>
        <v>MUHUDIN</v>
      </c>
      <c r="F14" s="12" t="str">
        <f>VLOOKUP(B14,[1]Juniors!$A:$G,7,FALSE)</f>
        <v>Clonliffe Harriers A.C.</v>
      </c>
      <c r="G14" s="12" t="str">
        <f>VLOOKUP(B14,[1]Juniors!$A:$G,2,FALSE)</f>
        <v>4500m M Under 19</v>
      </c>
      <c r="H14" s="13">
        <f t="shared" si="0"/>
        <v>7</v>
      </c>
      <c r="K14" s="10"/>
    </row>
    <row r="15" spans="1:12" x14ac:dyDescent="0.3">
      <c r="A15" s="14">
        <v>14</v>
      </c>
      <c r="B15">
        <v>93</v>
      </c>
      <c r="C15" s="12" t="str">
        <f>VLOOKUP(B15,[1]Juniors!$A:$G,6,FALSE)</f>
        <v>M</v>
      </c>
      <c r="D15" s="12" t="str">
        <f>VLOOKUP(B15,[1]Juniors!$A:$G,4,FALSE)</f>
        <v>Finn</v>
      </c>
      <c r="E15" s="12" t="str">
        <f>VLOOKUP(B15,[1]Juniors!$A:$G,5,FALSE)</f>
        <v>KENEHAN</v>
      </c>
      <c r="F15" s="12" t="str">
        <f>VLOOKUP(B15,[1]Juniors!$A:$G,7,FALSE)</f>
        <v>Raheny Shamrock A.C.</v>
      </c>
      <c r="G15" s="12" t="str">
        <f>VLOOKUP(B15,[1]Juniors!$A:$G,2,FALSE)</f>
        <v>4500m M Under 19</v>
      </c>
      <c r="H15" s="13">
        <f t="shared" si="0"/>
        <v>9</v>
      </c>
      <c r="K15" s="10"/>
    </row>
    <row r="16" spans="1:12" x14ac:dyDescent="0.3">
      <c r="A16" s="11">
        <v>15</v>
      </c>
      <c r="B16">
        <v>83</v>
      </c>
      <c r="C16" s="12" t="str">
        <f>VLOOKUP(B16,[1]Juniors!$A:$G,6,FALSE)</f>
        <v>M</v>
      </c>
      <c r="D16" s="12" t="str">
        <f>VLOOKUP(B16,[1]Juniors!$A:$G,4,FALSE)</f>
        <v>Ferdia</v>
      </c>
      <c r="E16" s="12" t="str">
        <f>VLOOKUP(B16,[1]Juniors!$A:$G,5,FALSE)</f>
        <v>MC DONAGH</v>
      </c>
      <c r="F16" s="12" t="str">
        <f>VLOOKUP(B16,[1]Juniors!$A:$G,7,FALSE)</f>
        <v>Lucan Harriers A.C.</v>
      </c>
      <c r="G16" s="12" t="str">
        <f>VLOOKUP(B16,[1]Juniors!$A:$G,2,FALSE)</f>
        <v>4500m M Under 19</v>
      </c>
      <c r="H16" s="13">
        <f t="shared" si="0"/>
        <v>1</v>
      </c>
    </row>
    <row r="17" spans="1:8" x14ac:dyDescent="0.3">
      <c r="A17" s="14">
        <v>16</v>
      </c>
      <c r="B17">
        <v>90</v>
      </c>
      <c r="C17" s="12" t="str">
        <f>VLOOKUP(B17,[1]Juniors!$A:$G,6,FALSE)</f>
        <v>M</v>
      </c>
      <c r="D17" s="12" t="str">
        <f>VLOOKUP(B17,[1]Juniors!$A:$G,4,FALSE)</f>
        <v>Daniel</v>
      </c>
      <c r="E17" s="12" t="str">
        <f>VLOOKUP(B17,[1]Juniors!$A:$G,5,FALSE)</f>
        <v>CONNOLLY</v>
      </c>
      <c r="F17" s="12" t="str">
        <f>VLOOKUP(B17,[1]Juniors!$A:$G,7,FALSE)</f>
        <v>Raheny Shamrock A.C.</v>
      </c>
      <c r="G17" s="12" t="str">
        <f>VLOOKUP(B17,[1]Juniors!$A:$G,2,FALSE)</f>
        <v>4500m M Under 19</v>
      </c>
      <c r="H17" s="13">
        <f t="shared" si="0"/>
        <v>9</v>
      </c>
    </row>
    <row r="18" spans="1:8" x14ac:dyDescent="0.3">
      <c r="A18" s="11">
        <v>17</v>
      </c>
      <c r="B18">
        <v>42</v>
      </c>
      <c r="C18" s="12" t="str">
        <f>VLOOKUP(B18,[1]Juniors!$A:$G,6,FALSE)</f>
        <v>M</v>
      </c>
      <c r="D18" s="12" t="str">
        <f>VLOOKUP(B18,[1]Juniors!$A:$G,4,FALSE)</f>
        <v>Edward</v>
      </c>
      <c r="E18" s="12" t="str">
        <f>VLOOKUP(B18,[1]Juniors!$A:$G,5,FALSE)</f>
        <v>BLACQUE</v>
      </c>
      <c r="F18" s="12" t="str">
        <f>VLOOKUP(B18,[1]Juniors!$A:$G,7,FALSE)</f>
        <v>Clonliffe Harriers A.C.</v>
      </c>
      <c r="G18" s="12" t="str">
        <f>VLOOKUP(B18,[1]Juniors!$A:$G,2,FALSE)</f>
        <v>4500m M Under 19</v>
      </c>
      <c r="H18" s="13">
        <f t="shared" si="0"/>
        <v>7</v>
      </c>
    </row>
    <row r="19" spans="1:8" x14ac:dyDescent="0.3">
      <c r="A19" s="14">
        <v>18</v>
      </c>
      <c r="B19">
        <v>99</v>
      </c>
      <c r="C19" s="12" t="str">
        <f>VLOOKUP(B19,[1]Juniors!$A:$G,6,FALSE)</f>
        <v>M</v>
      </c>
      <c r="D19" s="12" t="str">
        <f>VLOOKUP(B19,[1]Juniors!$A:$G,4,FALSE)</f>
        <v>Fionn</v>
      </c>
      <c r="E19" s="12" t="str">
        <f>VLOOKUP(B19,[1]Juniors!$A:$G,5,FALSE)</f>
        <v>MILLAR</v>
      </c>
      <c r="F19" s="12" t="str">
        <f>VLOOKUP(B19,[1]Juniors!$A:$G,7,FALSE)</f>
        <v>Raheny Shamrock A.C.</v>
      </c>
      <c r="G19" s="12" t="str">
        <f>VLOOKUP(B19,[1]Juniors!$A:$G,2,FALSE)</f>
        <v>4500m M Under 19</v>
      </c>
      <c r="H19" s="13">
        <f t="shared" si="0"/>
        <v>9</v>
      </c>
    </row>
    <row r="20" spans="1:8" x14ac:dyDescent="0.3">
      <c r="A20" s="11">
        <v>19</v>
      </c>
      <c r="B20">
        <v>102</v>
      </c>
      <c r="C20" s="12" t="str">
        <f>VLOOKUP(B20,[1]Juniors!$A:$G,6,FALSE)</f>
        <v>M</v>
      </c>
      <c r="D20" s="12" t="str">
        <f>VLOOKUP(B20,[1]Juniors!$A:$G,4,FALSE)</f>
        <v>George</v>
      </c>
      <c r="E20" s="12" t="str">
        <f>VLOOKUP(B20,[1]Juniors!$A:$G,5,FALSE)</f>
        <v>SEVASTOPULO</v>
      </c>
      <c r="F20" s="12" t="str">
        <f>VLOOKUP(B20,[1]Juniors!$A:$G,7,FALSE)</f>
        <v>Raheny Shamrock A.C.</v>
      </c>
      <c r="G20" s="12" t="str">
        <f>VLOOKUP(B20,[1]Juniors!$A:$G,2,FALSE)</f>
        <v>4500m M Under 19</v>
      </c>
      <c r="H20" s="13">
        <f t="shared" si="0"/>
        <v>9</v>
      </c>
    </row>
    <row r="21" spans="1:8" x14ac:dyDescent="0.3">
      <c r="A21" s="14">
        <v>20</v>
      </c>
      <c r="B21">
        <v>40</v>
      </c>
      <c r="C21" s="12" t="str">
        <f>VLOOKUP(B21,[1]Juniors!$A:$G,6,FALSE)</f>
        <v>M</v>
      </c>
      <c r="D21" s="12" t="str">
        <f>VLOOKUP(B21,[1]Juniors!$A:$G,4,FALSE)</f>
        <v>Liam</v>
      </c>
      <c r="E21" s="12" t="str">
        <f>VLOOKUP(B21,[1]Juniors!$A:$G,5,FALSE)</f>
        <v>ARTHUR</v>
      </c>
      <c r="F21" s="12" t="str">
        <f>VLOOKUP(B21,[1]Juniors!$A:$G,7,FALSE)</f>
        <v>Clonliffe Harriers A.C.</v>
      </c>
      <c r="G21" s="12" t="str">
        <f>VLOOKUP(B21,[1]Juniors!$A:$G,2,FALSE)</f>
        <v>4500m M Under 19</v>
      </c>
      <c r="H21" s="13">
        <f t="shared" si="0"/>
        <v>7</v>
      </c>
    </row>
    <row r="22" spans="1:8" x14ac:dyDescent="0.3">
      <c r="A22" s="11">
        <v>21</v>
      </c>
      <c r="B22">
        <v>44</v>
      </c>
      <c r="C22" s="12" t="str">
        <f>VLOOKUP(B22,[1]Juniors!$A:$G,6,FALSE)</f>
        <v>M</v>
      </c>
      <c r="D22" s="12" t="str">
        <f>VLOOKUP(B22,[1]Juniors!$A:$G,4,FALSE)</f>
        <v>Joshua</v>
      </c>
      <c r="E22" s="12" t="str">
        <f>VLOOKUP(B22,[1]Juniors!$A:$G,5,FALSE)</f>
        <v>CHALMERS</v>
      </c>
      <c r="F22" s="12" t="str">
        <f>VLOOKUP(B22,[1]Juniors!$A:$G,7,FALSE)</f>
        <v>Clonliffe Harriers A.C.</v>
      </c>
      <c r="G22" s="12" t="str">
        <f>VLOOKUP(B22,[1]Juniors!$A:$G,2,FALSE)</f>
        <v>4500m M Under 19</v>
      </c>
      <c r="H22" s="13">
        <f t="shared" si="0"/>
        <v>7</v>
      </c>
    </row>
    <row r="23" spans="1:8" x14ac:dyDescent="0.3">
      <c r="A23" s="14">
        <v>22</v>
      </c>
      <c r="B23">
        <v>45</v>
      </c>
      <c r="C23" s="12" t="str">
        <f>VLOOKUP(B23,[1]Juniors!$A:$G,6,FALSE)</f>
        <v>M</v>
      </c>
      <c r="D23" s="12" t="str">
        <f>VLOOKUP(B23,[1]Juniors!$A:$G,4,FALSE)</f>
        <v>Mohamoud Mohamed</v>
      </c>
      <c r="E23" s="12" t="str">
        <f>VLOOKUP(B23,[1]Juniors!$A:$G,5,FALSE)</f>
        <v>HASHI</v>
      </c>
      <c r="F23" s="12" t="str">
        <f>VLOOKUP(B23,[1]Juniors!$A:$G,7,FALSE)</f>
        <v>Clonliffe Harriers A.C.</v>
      </c>
      <c r="G23" s="12" t="str">
        <f>VLOOKUP(B23,[1]Juniors!$A:$G,2,FALSE)</f>
        <v>4500m M Under 19</v>
      </c>
      <c r="H23" s="13">
        <f t="shared" si="0"/>
        <v>7</v>
      </c>
    </row>
    <row r="24" spans="1:8" x14ac:dyDescent="0.3">
      <c r="A24" s="11">
        <v>23</v>
      </c>
      <c r="B24">
        <v>91</v>
      </c>
      <c r="C24" s="12" t="str">
        <f>VLOOKUP(B24,[1]Juniors!$A:$G,6,FALSE)</f>
        <v>M</v>
      </c>
      <c r="D24" s="12" t="str">
        <f>VLOOKUP(B24,[1]Juniors!$A:$G,4,FALSE)</f>
        <v>Theo</v>
      </c>
      <c r="E24" s="12" t="str">
        <f>VLOOKUP(B24,[1]Juniors!$A:$G,5,FALSE)</f>
        <v>DUFFY</v>
      </c>
      <c r="F24" s="12" t="str">
        <f>VLOOKUP(B24,[1]Juniors!$A:$G,7,FALSE)</f>
        <v>Raheny Shamrock A.C.</v>
      </c>
      <c r="G24" s="12" t="str">
        <f>VLOOKUP(B24,[1]Juniors!$A:$G,2,FALSE)</f>
        <v>4500m M Under 19</v>
      </c>
      <c r="H24" s="13">
        <f t="shared" si="0"/>
        <v>9</v>
      </c>
    </row>
    <row r="25" spans="1:8" x14ac:dyDescent="0.3">
      <c r="A25" s="14">
        <v>24</v>
      </c>
      <c r="B25">
        <v>54</v>
      </c>
      <c r="C25" s="12" t="str">
        <f>VLOOKUP(B25,[1]Juniors!$A:$G,6,FALSE)</f>
        <v>M</v>
      </c>
      <c r="D25" s="12" t="str">
        <f>VLOOKUP(B25,[1]Juniors!$A:$G,4,FALSE)</f>
        <v>Joshua</v>
      </c>
      <c r="E25" s="12" t="str">
        <f>VLOOKUP(B25,[1]Juniors!$A:$G,5,FALSE)</f>
        <v>KITA MOLONEY</v>
      </c>
      <c r="F25" s="12" t="str">
        <f>VLOOKUP(B25,[1]Juniors!$A:$G,7,FALSE)</f>
        <v>Crusaders A.C.</v>
      </c>
      <c r="G25" s="12" t="str">
        <f>VLOOKUP(B25,[1]Juniors!$A:$G,2,FALSE)</f>
        <v>4500m M Under 19</v>
      </c>
      <c r="H25" s="13">
        <f t="shared" si="0"/>
        <v>7</v>
      </c>
    </row>
    <row r="26" spans="1:8" x14ac:dyDescent="0.3">
      <c r="A26" s="11">
        <v>25</v>
      </c>
      <c r="B26">
        <v>97</v>
      </c>
      <c r="C26" s="12" t="str">
        <f>VLOOKUP(B26,[1]Juniors!$A:$G,6,FALSE)</f>
        <v>M</v>
      </c>
      <c r="D26" s="12" t="str">
        <f>VLOOKUP(B26,[1]Juniors!$A:$G,4,FALSE)</f>
        <v>Peter</v>
      </c>
      <c r="E26" s="12" t="str">
        <f>VLOOKUP(B26,[1]Juniors!$A:$G,5,FALSE)</f>
        <v>MCHUGH</v>
      </c>
      <c r="F26" s="12" t="str">
        <f>VLOOKUP(B26,[1]Juniors!$A:$G,7,FALSE)</f>
        <v>Raheny Shamrock A.C.</v>
      </c>
      <c r="G26" s="12" t="str">
        <f>VLOOKUP(B26,[1]Juniors!$A:$G,2,FALSE)</f>
        <v>4500m M Under 19</v>
      </c>
      <c r="H26" s="13">
        <f t="shared" si="0"/>
        <v>9</v>
      </c>
    </row>
    <row r="27" spans="1:8" x14ac:dyDescent="0.3">
      <c r="A27" s="14">
        <v>26</v>
      </c>
      <c r="B27">
        <v>53</v>
      </c>
      <c r="C27" s="12" t="str">
        <f>VLOOKUP(B27,[1]Juniors!$A:$G,6,FALSE)</f>
        <v>M</v>
      </c>
      <c r="D27" s="12" t="str">
        <f>VLOOKUP(B27,[1]Juniors!$A:$G,4,FALSE)</f>
        <v>Senan</v>
      </c>
      <c r="E27" s="12" t="str">
        <f>VLOOKUP(B27,[1]Juniors!$A:$G,5,FALSE)</f>
        <v>GARVEY</v>
      </c>
      <c r="F27" s="12" t="str">
        <f>VLOOKUP(B27,[1]Juniors!$A:$G,7,FALSE)</f>
        <v>Crusaders A.C.</v>
      </c>
      <c r="G27" s="12" t="str">
        <f>VLOOKUP(B27,[1]Juniors!$A:$G,2,FALSE)</f>
        <v>4500m M Under 19</v>
      </c>
      <c r="H27" s="13">
        <f t="shared" si="0"/>
        <v>7</v>
      </c>
    </row>
    <row r="28" spans="1:8" x14ac:dyDescent="0.3">
      <c r="A28" s="11">
        <v>27</v>
      </c>
      <c r="B28">
        <v>56</v>
      </c>
      <c r="C28" s="12" t="str">
        <f>VLOOKUP(B28,[1]Juniors!$A:$G,6,FALSE)</f>
        <v>M</v>
      </c>
      <c r="D28" s="12" t="str">
        <f>VLOOKUP(B28,[1]Juniors!$A:$G,4,FALSE)</f>
        <v>Joe</v>
      </c>
      <c r="E28" s="12" t="str">
        <f>VLOOKUP(B28,[1]Juniors!$A:$G,5,FALSE)</f>
        <v>MURPHY</v>
      </c>
      <c r="F28" s="12" t="str">
        <f>VLOOKUP(B28,[1]Juniors!$A:$G,7,FALSE)</f>
        <v>Crusaders A.C.</v>
      </c>
      <c r="G28" s="12" t="str">
        <f>VLOOKUP(B28,[1]Juniors!$A:$G,2,FALSE)</f>
        <v>4500m M Under 19</v>
      </c>
      <c r="H28" s="13">
        <f t="shared" si="0"/>
        <v>7</v>
      </c>
    </row>
    <row r="29" spans="1:8" x14ac:dyDescent="0.3">
      <c r="A29" s="51">
        <v>28</v>
      </c>
      <c r="B29" s="39">
        <v>81</v>
      </c>
      <c r="C29" s="40" t="str">
        <f>VLOOKUP(B29,[1]Juniors!$A:$G,6,FALSE)</f>
        <v>M</v>
      </c>
      <c r="D29" s="40" t="str">
        <f>VLOOKUP(B29,[1]Juniors!$A:$G,4,FALSE)</f>
        <v>Tadhg</v>
      </c>
      <c r="E29" s="40" t="str">
        <f>VLOOKUP(B29,[1]Juniors!$A:$G,5,FALSE)</f>
        <v>Ó BAOILL</v>
      </c>
      <c r="F29" s="40" t="str">
        <f>VLOOKUP(B29,[1]Juniors!$A:$G,7,FALSE)</f>
        <v>Dundrum South Dublin A.C.</v>
      </c>
      <c r="G29" s="40" t="str">
        <f>VLOOKUP(B29,[1]Juniors!$A:$G,2,FALSE)</f>
        <v>4500m M Under 19</v>
      </c>
      <c r="H29" s="56">
        <f t="shared" si="0"/>
        <v>5</v>
      </c>
    </row>
    <row r="30" spans="1:8" x14ac:dyDescent="0.3">
      <c r="A30" s="11">
        <v>29</v>
      </c>
      <c r="B30">
        <v>58</v>
      </c>
      <c r="C30" s="12" t="str">
        <f>VLOOKUP(B30,[1]Juniors!$A:$G,6,FALSE)</f>
        <v>M</v>
      </c>
      <c r="D30" s="12" t="str">
        <f>VLOOKUP(B30,[1]Juniors!$A:$G,4,FALSE)</f>
        <v>Danny</v>
      </c>
      <c r="E30" s="12" t="str">
        <f>VLOOKUP(B30,[1]Juniors!$A:$G,5,FALSE)</f>
        <v>SHINE</v>
      </c>
      <c r="F30" s="12" t="str">
        <f>VLOOKUP(B30,[1]Juniors!$A:$G,7,FALSE)</f>
        <v>Crusaders A.C.</v>
      </c>
      <c r="G30" s="12" t="str">
        <f>VLOOKUP(B30,[1]Juniors!$A:$G,2,FALSE)</f>
        <v>4500m M Under 19</v>
      </c>
      <c r="H30" s="13">
        <f t="shared" si="0"/>
        <v>7</v>
      </c>
    </row>
    <row r="31" spans="1:8" x14ac:dyDescent="0.3">
      <c r="A31" s="14">
        <v>30</v>
      </c>
      <c r="B31">
        <v>52</v>
      </c>
      <c r="C31" s="12" t="str">
        <f>VLOOKUP(B31,[1]Juniors!$A:$G,6,FALSE)</f>
        <v>M</v>
      </c>
      <c r="D31" s="12" t="str">
        <f>VLOOKUP(B31,[1]Juniors!$A:$G,4,FALSE)</f>
        <v>Shane</v>
      </c>
      <c r="E31" s="12" t="str">
        <f>VLOOKUP(B31,[1]Juniors!$A:$G,5,FALSE)</f>
        <v>CARROLL</v>
      </c>
      <c r="F31" s="12" t="str">
        <f>VLOOKUP(B31,[1]Juniors!$A:$G,7,FALSE)</f>
        <v>Crusaders A.C.</v>
      </c>
      <c r="G31" s="12" t="str">
        <f>VLOOKUP(B31,[1]Juniors!$A:$G,2,FALSE)</f>
        <v>4500m M Under 19</v>
      </c>
      <c r="H31" s="13">
        <f t="shared" si="0"/>
        <v>7</v>
      </c>
    </row>
    <row r="32" spans="1:8" x14ac:dyDescent="0.3">
      <c r="A32" s="38">
        <v>31</v>
      </c>
      <c r="B32" s="39">
        <v>75</v>
      </c>
      <c r="C32" s="40" t="str">
        <f>VLOOKUP(B32,[1]Juniors!$A:$G,6,FALSE)</f>
        <v>M</v>
      </c>
      <c r="D32" s="40" t="str">
        <f>VLOOKUP(B32,[1]Juniors!$A:$G,4,FALSE)</f>
        <v>Lochlann</v>
      </c>
      <c r="E32" s="40" t="str">
        <f>VLOOKUP(B32,[1]Juniors!$A:$G,5,FALSE)</f>
        <v>FITZPATRICK</v>
      </c>
      <c r="F32" s="40" t="str">
        <f>VLOOKUP(B32,[1]Juniors!$A:$G,7,FALSE)</f>
        <v>Dundrum South Dublin A.C.</v>
      </c>
      <c r="G32" s="40" t="str">
        <f>VLOOKUP(B32,[1]Juniors!$A:$G,2,FALSE)</f>
        <v>4500m M Under 19</v>
      </c>
      <c r="H32" s="56">
        <f t="shared" si="0"/>
        <v>5</v>
      </c>
    </row>
    <row r="33" spans="1:8" x14ac:dyDescent="0.3">
      <c r="A33" s="14">
        <v>32</v>
      </c>
      <c r="B33">
        <v>55</v>
      </c>
      <c r="C33" s="12" t="str">
        <f>VLOOKUP(B33,[1]Juniors!$A:$G,6,FALSE)</f>
        <v>M</v>
      </c>
      <c r="D33" s="12" t="str">
        <f>VLOOKUP(B33,[1]Juniors!$A:$G,4,FALSE)</f>
        <v>Senan</v>
      </c>
      <c r="E33" s="12" t="str">
        <f>VLOOKUP(B33,[1]Juniors!$A:$G,5,FALSE)</f>
        <v>MCDONNELL</v>
      </c>
      <c r="F33" s="12" t="str">
        <f>VLOOKUP(B33,[1]Juniors!$A:$G,7,FALSE)</f>
        <v>Crusaders A.C.</v>
      </c>
      <c r="G33" s="12" t="str">
        <f>VLOOKUP(B33,[1]Juniors!$A:$G,2,FALSE)</f>
        <v>4500m M Under 19</v>
      </c>
      <c r="H33" s="13">
        <f t="shared" si="0"/>
        <v>7</v>
      </c>
    </row>
    <row r="34" spans="1:8" x14ac:dyDescent="0.3">
      <c r="A34" s="11">
        <v>33</v>
      </c>
      <c r="B34">
        <v>50</v>
      </c>
      <c r="C34" s="12" t="str">
        <f>VLOOKUP(B34,[1]Juniors!$A:$G,6,FALSE)</f>
        <v>M</v>
      </c>
      <c r="D34" s="12" t="str">
        <f>VLOOKUP(B34,[1]Juniors!$A:$G,4,FALSE)</f>
        <v>Tom</v>
      </c>
      <c r="E34" s="12" t="str">
        <f>VLOOKUP(B34,[1]Juniors!$A:$G,5,FALSE)</f>
        <v>RUSHE</v>
      </c>
      <c r="F34" s="12" t="str">
        <f>VLOOKUP(B34,[1]Juniors!$A:$G,7,FALSE)</f>
        <v>Clonliffe Harriers A.C.</v>
      </c>
      <c r="G34" s="12" t="str">
        <f>VLOOKUP(B34,[1]Juniors!$A:$G,2,FALSE)</f>
        <v>4500m M Under 19</v>
      </c>
      <c r="H34" s="13">
        <f t="shared" si="0"/>
        <v>7</v>
      </c>
    </row>
    <row r="35" spans="1:8" x14ac:dyDescent="0.3">
      <c r="A35" s="14">
        <v>34</v>
      </c>
      <c r="B35">
        <v>39</v>
      </c>
      <c r="C35" s="12" t="str">
        <f>VLOOKUP(B35,[1]Juniors!$A:$G,6,FALSE)</f>
        <v>M</v>
      </c>
      <c r="D35" s="12" t="str">
        <f>VLOOKUP(B35,[1]Juniors!$A:$G,4,FALSE)</f>
        <v>Alessandro</v>
      </c>
      <c r="E35" s="12" t="str">
        <f>VLOOKUP(B35,[1]Juniors!$A:$G,5,FALSE)</f>
        <v>RAMPONE</v>
      </c>
      <c r="F35" s="12" t="str">
        <f>VLOOKUP(B35,[1]Juniors!$A:$G,7,FALSE)</f>
        <v>Clongriffin A.C.</v>
      </c>
      <c r="G35" s="12" t="str">
        <f>VLOOKUP(B35,[1]Juniors!$A:$G,2,FALSE)</f>
        <v>4500m M Under 19</v>
      </c>
      <c r="H35" s="13">
        <f t="shared" si="0"/>
        <v>1</v>
      </c>
    </row>
    <row r="36" spans="1:8" x14ac:dyDescent="0.3">
      <c r="A36" s="11">
        <v>35</v>
      </c>
      <c r="B36">
        <v>46</v>
      </c>
      <c r="C36" s="12" t="str">
        <f>VLOOKUP(B36,[1]Juniors!$A:$G,6,FALSE)</f>
        <v>M</v>
      </c>
      <c r="D36" s="12" t="str">
        <f>VLOOKUP(B36,[1]Juniors!$A:$G,4,FALSE)</f>
        <v>Devkiran</v>
      </c>
      <c r="E36" s="12" t="str">
        <f>VLOOKUP(B36,[1]Juniors!$A:$G,5,FALSE)</f>
        <v>KARTHA</v>
      </c>
      <c r="F36" s="12" t="str">
        <f>VLOOKUP(B36,[1]Juniors!$A:$G,7,FALSE)</f>
        <v>Clonliffe Harriers A.C.</v>
      </c>
      <c r="G36" s="12" t="str">
        <f>VLOOKUP(B36,[1]Juniors!$A:$G,2,FALSE)</f>
        <v>4500m M Under 19</v>
      </c>
      <c r="H36" s="13">
        <f t="shared" si="0"/>
        <v>7</v>
      </c>
    </row>
  </sheetData>
  <autoFilter ref="A1:K36"/>
  <conditionalFormatting sqref="B1 B28:B1048576">
    <cfRule type="duplicateValues" dxfId="1" priority="2"/>
  </conditionalFormatting>
  <conditionalFormatting sqref="B2:B2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Girls U9</vt:lpstr>
      <vt:lpstr>Boys U9</vt:lpstr>
      <vt:lpstr>Girls U11</vt:lpstr>
      <vt:lpstr>Boys U11</vt:lpstr>
      <vt:lpstr>Girls U13</vt:lpstr>
      <vt:lpstr>Boys U13</vt:lpstr>
      <vt:lpstr>Girls U15</vt:lpstr>
      <vt:lpstr>Boys U15</vt:lpstr>
      <vt:lpstr>Girls U17</vt:lpstr>
      <vt:lpstr>Boys U17</vt:lpstr>
      <vt:lpstr>Girls U19</vt:lpstr>
      <vt:lpstr>Boys U19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operator</cp:lastModifiedBy>
  <cp:revision/>
  <dcterms:created xsi:type="dcterms:W3CDTF">2023-10-29T20:40:44Z</dcterms:created>
  <dcterms:modified xsi:type="dcterms:W3CDTF">2026-11-03T10:44:45Z</dcterms:modified>
</cp:coreProperties>
</file>